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SCAC\宿題提出\"/>
    </mc:Choice>
  </mc:AlternateContent>
  <xr:revisionPtr revIDLastSave="0" documentId="8_{B2C7B56A-466F-4DAC-8125-2FC523755DF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棒高跳" sheetId="3" r:id="rId1"/>
    <sheet name="中学生作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3" l="1"/>
  <c r="D3" i="3"/>
  <c r="F4" i="3"/>
  <c r="E4" i="3"/>
  <c r="D4" i="3"/>
  <c r="F2" i="3"/>
  <c r="E2" i="3"/>
  <c r="D2" i="3"/>
  <c r="A95" i="3" l="1"/>
  <c r="A96" i="3"/>
  <c r="A97" i="3"/>
  <c r="A98" i="3"/>
  <c r="A99" i="3"/>
  <c r="A100" i="3"/>
  <c r="A101" i="3"/>
  <c r="F95" i="3"/>
  <c r="F96" i="3"/>
  <c r="F97" i="3"/>
  <c r="F98" i="3"/>
  <c r="F99" i="3"/>
  <c r="F100" i="3"/>
  <c r="F101" i="3"/>
  <c r="F94" i="3"/>
  <c r="A94" i="3"/>
  <c r="F85" i="3"/>
  <c r="F86" i="3"/>
  <c r="F87" i="3"/>
  <c r="F88" i="3"/>
  <c r="F89" i="3"/>
  <c r="F90" i="3"/>
  <c r="F91" i="3"/>
  <c r="A91" i="3"/>
  <c r="A85" i="3"/>
  <c r="A86" i="3"/>
  <c r="A87" i="3"/>
  <c r="A88" i="3"/>
  <c r="A89" i="3"/>
  <c r="A90" i="3"/>
  <c r="A84" i="3"/>
  <c r="F84" i="3"/>
  <c r="A75" i="3"/>
  <c r="A76" i="3"/>
  <c r="A77" i="3"/>
  <c r="A78" i="3"/>
  <c r="A79" i="3"/>
  <c r="A80" i="3"/>
  <c r="A81" i="3"/>
  <c r="F81" i="3"/>
  <c r="F75" i="3"/>
  <c r="F76" i="3"/>
  <c r="F77" i="3"/>
  <c r="F78" i="3"/>
  <c r="F79" i="3"/>
  <c r="F80" i="3"/>
  <c r="F74" i="3"/>
  <c r="A74" i="3"/>
  <c r="F65" i="3"/>
  <c r="F66" i="3"/>
  <c r="F67" i="3"/>
  <c r="F68" i="3"/>
  <c r="F69" i="3"/>
  <c r="F70" i="3"/>
  <c r="F71" i="3"/>
  <c r="F64" i="3"/>
  <c r="A65" i="3"/>
  <c r="A66" i="3"/>
  <c r="A67" i="3"/>
  <c r="A68" i="3"/>
  <c r="A69" i="3"/>
  <c r="A70" i="3"/>
  <c r="A71" i="3"/>
  <c r="A64" i="3"/>
  <c r="H52" i="3"/>
  <c r="F93" i="3" s="1"/>
  <c r="E52" i="3"/>
  <c r="A93" i="3" s="1"/>
  <c r="H43" i="3"/>
  <c r="F83" i="3" s="1"/>
  <c r="E43" i="3"/>
  <c r="A83" i="3" s="1"/>
  <c r="H34" i="3"/>
  <c r="F73" i="3" s="1"/>
  <c r="E34" i="3"/>
  <c r="A73" i="3" s="1"/>
  <c r="H25" i="3"/>
  <c r="F63" i="3" s="1"/>
  <c r="E25" i="3"/>
  <c r="A63" i="3" s="1"/>
  <c r="D5" i="3"/>
  <c r="B3" i="3" s="1"/>
  <c r="A6" i="3"/>
  <c r="A7" i="3"/>
  <c r="B7" i="3"/>
  <c r="C7" i="3"/>
  <c r="C6" i="3"/>
  <c r="C5" i="3"/>
  <c r="B5" i="3"/>
  <c r="A5" i="3"/>
  <c r="D9" i="3"/>
  <c r="D10" i="3"/>
  <c r="E10" i="3"/>
  <c r="F10" i="3"/>
  <c r="F9" i="3"/>
  <c r="F8" i="3"/>
  <c r="E8" i="3"/>
  <c r="D8" i="3"/>
  <c r="G5" i="3"/>
  <c r="G6" i="3"/>
  <c r="G7" i="3"/>
  <c r="H7" i="3"/>
  <c r="I7" i="3"/>
  <c r="I6" i="3"/>
  <c r="I5" i="3"/>
  <c r="H5" i="3"/>
  <c r="A9" i="3"/>
  <c r="A10" i="3"/>
  <c r="B10" i="3"/>
  <c r="C10" i="3"/>
  <c r="C9" i="3"/>
  <c r="C8" i="3"/>
  <c r="A8" i="3"/>
  <c r="B8" i="3"/>
  <c r="G9" i="3"/>
  <c r="G10" i="3"/>
  <c r="H10" i="3"/>
  <c r="I10" i="3"/>
  <c r="I9" i="3"/>
  <c r="I8" i="3"/>
  <c r="H8" i="3"/>
  <c r="G8" i="3"/>
  <c r="G3" i="3"/>
  <c r="G4" i="3"/>
  <c r="H4" i="3"/>
  <c r="I3" i="3"/>
  <c r="I4" i="3"/>
  <c r="I2" i="3"/>
  <c r="H2" i="3"/>
  <c r="G2" i="3"/>
  <c r="A4" i="3"/>
  <c r="C3" i="3"/>
  <c r="A3" i="3"/>
  <c r="C4" i="3"/>
  <c r="B4" i="3"/>
  <c r="C2" i="3"/>
  <c r="B2" i="3"/>
  <c r="A2" i="3"/>
  <c r="I52" i="3"/>
  <c r="F52" i="3"/>
  <c r="I43" i="3"/>
  <c r="F43" i="3"/>
  <c r="I34" i="3"/>
  <c r="F34" i="3"/>
  <c r="I25" i="3"/>
  <c r="F25" i="3"/>
  <c r="E6" i="3"/>
  <c r="D6" i="3"/>
  <c r="B6" i="3" s="1"/>
  <c r="F5" i="3"/>
  <c r="H3" i="3" s="1"/>
  <c r="E5" i="3"/>
  <c r="E3" i="3" s="1"/>
  <c r="D7" i="3"/>
  <c r="B9" i="3" s="1"/>
  <c r="E7" i="3"/>
  <c r="E9" i="3" s="1"/>
  <c r="F7" i="3"/>
  <c r="H9" i="3" s="1"/>
  <c r="F6" i="3"/>
  <c r="H6" i="3" s="1"/>
</calcChain>
</file>

<file path=xl/sharedStrings.xml><?xml version="1.0" encoding="utf-8"?>
<sst xmlns="http://schemas.openxmlformats.org/spreadsheetml/2006/main" count="181" uniqueCount="167">
  <si>
    <t>チャンクダウンシート</t>
    <phoneticPr fontId="1"/>
  </si>
  <si>
    <t>ミドル・チャンク</t>
    <phoneticPr fontId="1"/>
  </si>
  <si>
    <t>優先順位</t>
    <rPh sb="0" eb="4">
      <t>ユウセン</t>
    </rPh>
    <phoneticPr fontId="1"/>
  </si>
  <si>
    <t>ミドル要素</t>
    <rPh sb="3" eb="5">
      <t>ヨウs</t>
    </rPh>
    <phoneticPr fontId="1"/>
  </si>
  <si>
    <t>スモール・チャンク</t>
    <phoneticPr fontId="1"/>
  </si>
  <si>
    <t>スモール要素</t>
    <rPh sb="4" eb="6">
      <t>ヨウs</t>
    </rPh>
    <phoneticPr fontId="1"/>
  </si>
  <si>
    <t>目　標</t>
    <rPh sb="0" eb="3">
      <t>モk</t>
    </rPh>
    <phoneticPr fontId="1"/>
  </si>
  <si>
    <t>ゴール・ビジョン達成のための要素リスト</t>
    <rPh sb="8" eb="10">
      <t>タッセ</t>
    </rPh>
    <rPh sb="14" eb="16">
      <t>ヨウs</t>
    </rPh>
    <phoneticPr fontId="1"/>
  </si>
  <si>
    <t>ゴール・ビジョン達成のための目標設定リスト（SMART）</t>
    <rPh sb="8" eb="10">
      <t>タッセ</t>
    </rPh>
    <rPh sb="14" eb="16">
      <t>モk</t>
    </rPh>
    <rPh sb="16" eb="18">
      <t>セッテ</t>
    </rPh>
    <phoneticPr fontId="1"/>
  </si>
  <si>
    <t>緊急度</t>
    <rPh sb="0" eb="2">
      <t>キン</t>
    </rPh>
    <rPh sb="2" eb="3">
      <t>ド</t>
    </rPh>
    <phoneticPr fontId="1"/>
  </si>
  <si>
    <t>重要度</t>
    <rPh sb="0" eb="3">
      <t>ジュウヨ</t>
    </rPh>
    <phoneticPr fontId="1"/>
  </si>
  <si>
    <t>棒高跳び日本代表</t>
    <rPh sb="0" eb="3">
      <t>ボウタカト</t>
    </rPh>
    <rPh sb="4" eb="8">
      <t>ニホンダイヒョウ</t>
    </rPh>
    <phoneticPr fontId="1"/>
  </si>
  <si>
    <t>フィジカル</t>
    <phoneticPr fontId="1"/>
  </si>
  <si>
    <t>日常生活</t>
    <rPh sb="0" eb="4">
      <t>ニチジョウセイカツ</t>
    </rPh>
    <phoneticPr fontId="1"/>
  </si>
  <si>
    <t>応援者を増やす</t>
    <rPh sb="0" eb="3">
      <t>オウエンシャ</t>
    </rPh>
    <rPh sb="4" eb="5">
      <t>フ</t>
    </rPh>
    <phoneticPr fontId="1"/>
  </si>
  <si>
    <t>資金確保</t>
    <rPh sb="0" eb="4">
      <t>シキンカクホ</t>
    </rPh>
    <phoneticPr fontId="1"/>
  </si>
  <si>
    <t>論理的説明能力</t>
    <rPh sb="0" eb="3">
      <t>ロンリテキ</t>
    </rPh>
    <rPh sb="3" eb="5">
      <t>セツメイ</t>
    </rPh>
    <rPh sb="5" eb="7">
      <t>ノウリョク</t>
    </rPh>
    <phoneticPr fontId="1"/>
  </si>
  <si>
    <t>メンタル</t>
    <phoneticPr fontId="1"/>
  </si>
  <si>
    <t>会場管理</t>
    <rPh sb="0" eb="2">
      <t>カイジョウ</t>
    </rPh>
    <rPh sb="2" eb="4">
      <t>カンリ</t>
    </rPh>
    <phoneticPr fontId="1"/>
  </si>
  <si>
    <t>テクニカル</t>
    <phoneticPr fontId="1"/>
  </si>
  <si>
    <t>サブスク</t>
    <phoneticPr fontId="1"/>
  </si>
  <si>
    <t>スポンサー</t>
    <phoneticPr fontId="1"/>
  </si>
  <si>
    <t>貯金</t>
    <rPh sb="0" eb="2">
      <t>チョキン</t>
    </rPh>
    <phoneticPr fontId="1"/>
  </si>
  <si>
    <t>交渉</t>
    <rPh sb="0" eb="2">
      <t>コウショウ</t>
    </rPh>
    <phoneticPr fontId="1"/>
  </si>
  <si>
    <t>公的支援</t>
    <rPh sb="0" eb="4">
      <t>コウテキシエン</t>
    </rPh>
    <phoneticPr fontId="1"/>
  </si>
  <si>
    <t>すねかじり</t>
    <phoneticPr fontId="1"/>
  </si>
  <si>
    <t>広告</t>
    <rPh sb="0" eb="2">
      <t>コウコク</t>
    </rPh>
    <phoneticPr fontId="1"/>
  </si>
  <si>
    <t>事業収入</t>
    <rPh sb="0" eb="2">
      <t>ジギョウ</t>
    </rPh>
    <rPh sb="2" eb="4">
      <t>シュウニュウ</t>
    </rPh>
    <phoneticPr fontId="1"/>
  </si>
  <si>
    <t>倒立</t>
    <rPh sb="0" eb="2">
      <t>トウリツ</t>
    </rPh>
    <phoneticPr fontId="1"/>
  </si>
  <si>
    <t>クリアランス</t>
    <phoneticPr fontId="1"/>
  </si>
  <si>
    <t>助走・リズム</t>
    <rPh sb="0" eb="2">
      <t>ジョソウ</t>
    </rPh>
    <phoneticPr fontId="1"/>
  </si>
  <si>
    <t>エラスティック</t>
    <phoneticPr fontId="1"/>
  </si>
  <si>
    <t>リアライン</t>
    <phoneticPr fontId="1"/>
  </si>
  <si>
    <t>ロックバック</t>
    <phoneticPr fontId="1"/>
  </si>
  <si>
    <t>踏切動作</t>
    <rPh sb="0" eb="4">
      <t>フミキリドウサ</t>
    </rPh>
    <phoneticPr fontId="1"/>
  </si>
  <si>
    <t>バイメカ応用</t>
    <rPh sb="4" eb="6">
      <t>オウヨウ</t>
    </rPh>
    <phoneticPr fontId="1"/>
  </si>
  <si>
    <t>器械体操系</t>
    <rPh sb="0" eb="5">
      <t>キカイタイソウケイ</t>
    </rPh>
    <phoneticPr fontId="1"/>
  </si>
  <si>
    <t>スプリント</t>
    <phoneticPr fontId="1"/>
  </si>
  <si>
    <t>筋肉質・量</t>
    <rPh sb="0" eb="3">
      <t>キンニクシツ</t>
    </rPh>
    <rPh sb="4" eb="5">
      <t>リョウ</t>
    </rPh>
    <phoneticPr fontId="1"/>
  </si>
  <si>
    <t>身体チェック・バランス</t>
    <rPh sb="0" eb="2">
      <t>シンタイ</t>
    </rPh>
    <phoneticPr fontId="1"/>
  </si>
  <si>
    <t>抵抗力（衛生）</t>
    <rPh sb="0" eb="3">
      <t>テイコウリョク</t>
    </rPh>
    <rPh sb="4" eb="6">
      <t>エイセイ</t>
    </rPh>
    <phoneticPr fontId="1"/>
  </si>
  <si>
    <t>体重管理</t>
    <rPh sb="0" eb="4">
      <t>タイジュウカンリ</t>
    </rPh>
    <phoneticPr fontId="1"/>
  </si>
  <si>
    <t>助走路・マット</t>
    <rPh sb="0" eb="3">
      <t>ジョソウロ</t>
    </rPh>
    <phoneticPr fontId="1"/>
  </si>
  <si>
    <t>AWAY練習</t>
    <rPh sb="4" eb="6">
      <t>レンシュウ</t>
    </rPh>
    <phoneticPr fontId="1"/>
  </si>
  <si>
    <t>用具管理</t>
    <rPh sb="0" eb="4">
      <t>ヨウグカンリ</t>
    </rPh>
    <phoneticPr fontId="1"/>
  </si>
  <si>
    <t>準備・片付け</t>
    <rPh sb="0" eb="2">
      <t>ジュンビ</t>
    </rPh>
    <rPh sb="3" eb="5">
      <t>カタヅ</t>
    </rPh>
    <phoneticPr fontId="1"/>
  </si>
  <si>
    <t>清掃</t>
    <rPh sb="0" eb="2">
      <t>セイソウ</t>
    </rPh>
    <phoneticPr fontId="1"/>
  </si>
  <si>
    <t>修繕</t>
    <rPh sb="0" eb="2">
      <t>シュウゼン</t>
    </rPh>
    <phoneticPr fontId="1"/>
  </si>
  <si>
    <t>ベンチ</t>
    <phoneticPr fontId="1"/>
  </si>
  <si>
    <t>応援者役割</t>
    <rPh sb="0" eb="3">
      <t>オウエンシャ</t>
    </rPh>
    <rPh sb="3" eb="5">
      <t>ヤクワリ</t>
    </rPh>
    <phoneticPr fontId="1"/>
  </si>
  <si>
    <t>即実行力</t>
    <rPh sb="0" eb="4">
      <t>ソクジッコウリョク</t>
    </rPh>
    <phoneticPr fontId="1"/>
  </si>
  <si>
    <t>リーダー性</t>
    <rPh sb="4" eb="5">
      <t>セイ</t>
    </rPh>
    <phoneticPr fontId="1"/>
  </si>
  <si>
    <t>７つの習慣</t>
    <rPh sb="3" eb="5">
      <t>シュウカン</t>
    </rPh>
    <phoneticPr fontId="1"/>
  </si>
  <si>
    <t>日記</t>
    <rPh sb="0" eb="2">
      <t>ニッキ</t>
    </rPh>
    <phoneticPr fontId="1"/>
  </si>
  <si>
    <t>良質コミュニケーション</t>
    <rPh sb="0" eb="2">
      <t>リョウシツ</t>
    </rPh>
    <phoneticPr fontId="1"/>
  </si>
  <si>
    <t>ビジネス</t>
    <phoneticPr fontId="1"/>
  </si>
  <si>
    <t>読書</t>
    <rPh sb="0" eb="2">
      <t>ドクショ</t>
    </rPh>
    <phoneticPr fontId="1"/>
  </si>
  <si>
    <t>インテリジェンス</t>
    <phoneticPr fontId="1"/>
  </si>
  <si>
    <t>食事</t>
    <rPh sb="0" eb="2">
      <t>ショクジ</t>
    </rPh>
    <phoneticPr fontId="1"/>
  </si>
  <si>
    <t>巧緻性</t>
    <rPh sb="0" eb="3">
      <t>コウチセイ</t>
    </rPh>
    <phoneticPr fontId="1"/>
  </si>
  <si>
    <t>モチベの言語化</t>
    <rPh sb="4" eb="7">
      <t>ゲンゴカ</t>
    </rPh>
    <phoneticPr fontId="1"/>
  </si>
  <si>
    <t>指導実践</t>
    <rPh sb="0" eb="4">
      <t>シドウジッセン</t>
    </rPh>
    <phoneticPr fontId="1"/>
  </si>
  <si>
    <t>新聞投稿</t>
    <rPh sb="0" eb="4">
      <t>シンブントウコウ</t>
    </rPh>
    <phoneticPr fontId="1"/>
  </si>
  <si>
    <t>言語技術</t>
    <rPh sb="0" eb="2">
      <t>ゲンゴ</t>
    </rPh>
    <rPh sb="2" eb="4">
      <t>ギジュツ</t>
    </rPh>
    <phoneticPr fontId="1"/>
  </si>
  <si>
    <t>宣言跳躍（１ポイント）</t>
    <rPh sb="0" eb="4">
      <t>センゲンチョウヤク</t>
    </rPh>
    <phoneticPr fontId="1"/>
  </si>
  <si>
    <t>感覚の報告</t>
    <rPh sb="0" eb="2">
      <t>カンカク</t>
    </rPh>
    <rPh sb="3" eb="5">
      <t>ホウコク</t>
    </rPh>
    <phoneticPr fontId="1"/>
  </si>
  <si>
    <t>メモ</t>
    <phoneticPr fontId="1"/>
  </si>
  <si>
    <t>動作説明</t>
    <rPh sb="0" eb="2">
      <t>ドウサ</t>
    </rPh>
    <rPh sb="2" eb="4">
      <t>セツメイ</t>
    </rPh>
    <phoneticPr fontId="1"/>
  </si>
  <si>
    <t>成功イメージ</t>
    <rPh sb="0" eb="2">
      <t>セイコウ</t>
    </rPh>
    <phoneticPr fontId="1"/>
  </si>
  <si>
    <t>ピット整備</t>
    <rPh sb="3" eb="5">
      <t>セイビ</t>
    </rPh>
    <phoneticPr fontId="1"/>
  </si>
  <si>
    <t>武道の精神</t>
    <rPh sb="0" eb="2">
      <t>ブドウ</t>
    </rPh>
    <rPh sb="3" eb="5">
      <t>セイシン</t>
    </rPh>
    <phoneticPr fontId="1"/>
  </si>
  <si>
    <t>試合場数</t>
    <rPh sb="0" eb="2">
      <t>シアイ</t>
    </rPh>
    <rPh sb="2" eb="4">
      <t>バカズ</t>
    </rPh>
    <phoneticPr fontId="1"/>
  </si>
  <si>
    <t>振り出しに戻る</t>
    <rPh sb="0" eb="1">
      <t>フ</t>
    </rPh>
    <rPh sb="2" eb="3">
      <t>ダ</t>
    </rPh>
    <rPh sb="5" eb="6">
      <t>モド</t>
    </rPh>
    <phoneticPr fontId="1"/>
  </si>
  <si>
    <t>躊躇なし</t>
    <rPh sb="0" eb="2">
      <t>チュウチョ</t>
    </rPh>
    <phoneticPr fontId="1"/>
  </si>
  <si>
    <t>スモールステップ</t>
    <phoneticPr fontId="1"/>
  </si>
  <si>
    <t>決断</t>
    <rPh sb="0" eb="2">
      <t>ケツダン</t>
    </rPh>
    <phoneticPr fontId="1"/>
  </si>
  <si>
    <t>人格</t>
    <rPh sb="0" eb="2">
      <t>ジンカク</t>
    </rPh>
    <phoneticPr fontId="1"/>
  </si>
  <si>
    <t>ステークホルダー</t>
    <phoneticPr fontId="1"/>
  </si>
  <si>
    <t>SNS発信</t>
    <rPh sb="3" eb="5">
      <t>ハッシン</t>
    </rPh>
    <phoneticPr fontId="1"/>
  </si>
  <si>
    <t>多方面への遠征</t>
    <rPh sb="0" eb="3">
      <t>タホウメン</t>
    </rPh>
    <rPh sb="5" eb="7">
      <t>エンセイ</t>
    </rPh>
    <phoneticPr fontId="1"/>
  </si>
  <si>
    <t>顔出し</t>
    <rPh sb="0" eb="2">
      <t>カオダ</t>
    </rPh>
    <phoneticPr fontId="1"/>
  </si>
  <si>
    <t>お礼参り</t>
    <rPh sb="1" eb="3">
      <t>レイマイ</t>
    </rPh>
    <phoneticPr fontId="1"/>
  </si>
  <si>
    <t>地域挨拶</t>
    <rPh sb="0" eb="2">
      <t>チイキ</t>
    </rPh>
    <rPh sb="2" eb="4">
      <t>アイサツ</t>
    </rPh>
    <phoneticPr fontId="1"/>
  </si>
  <si>
    <t>ホームワーク（家事）</t>
    <rPh sb="7" eb="9">
      <t>カジ</t>
    </rPh>
    <phoneticPr fontId="1"/>
  </si>
  <si>
    <t>イベント開催</t>
    <rPh sb="4" eb="6">
      <t>カイサイ</t>
    </rPh>
    <phoneticPr fontId="1"/>
  </si>
  <si>
    <t>助走リズムの形成</t>
    <rPh sb="0" eb="2">
      <t>ジョソウ</t>
    </rPh>
    <rPh sb="6" eb="8">
      <t>ケイセイ</t>
    </rPh>
    <phoneticPr fontId="3"/>
  </si>
  <si>
    <t>倒立の後の右手押し</t>
    <rPh sb="0" eb="2">
      <t>トウリツ</t>
    </rPh>
    <rPh sb="3" eb="4">
      <t>アト</t>
    </rPh>
    <rPh sb="5" eb="7">
      <t>ミギテ</t>
    </rPh>
    <rPh sb="7" eb="8">
      <t>オ</t>
    </rPh>
    <phoneticPr fontId="3"/>
  </si>
  <si>
    <t>早めの反転</t>
    <rPh sb="0" eb="1">
      <t>ハヤ</t>
    </rPh>
    <rPh sb="3" eb="5">
      <t>ハンテン</t>
    </rPh>
    <phoneticPr fontId="3"/>
  </si>
  <si>
    <t>ベンチプレスをベストを更新する</t>
    <rPh sb="11" eb="13">
      <t>コウシン</t>
    </rPh>
    <phoneticPr fontId="3"/>
  </si>
  <si>
    <t>トレーニングの３０分以内に食事をとる</t>
    <rPh sb="9" eb="10">
      <t>フン</t>
    </rPh>
    <rPh sb="10" eb="12">
      <t>イナイ</t>
    </rPh>
    <rPh sb="13" eb="15">
      <t>ショクジ</t>
    </rPh>
    <phoneticPr fontId="3"/>
  </si>
  <si>
    <t>つけたい筋肉に意識してトレーニングをする</t>
    <rPh sb="4" eb="6">
      <t>キンニク</t>
    </rPh>
    <rPh sb="7" eb="9">
      <t>イシキ</t>
    </rPh>
    <phoneticPr fontId="3"/>
  </si>
  <si>
    <t>オールラウンドに勉強する</t>
    <rPh sb="8" eb="10">
      <t>ベンキョウ</t>
    </rPh>
    <phoneticPr fontId="3"/>
  </si>
  <si>
    <t>進んで発表する</t>
    <rPh sb="0" eb="1">
      <t>スス</t>
    </rPh>
    <rPh sb="3" eb="5">
      <t>ハッピョウ</t>
    </rPh>
    <phoneticPr fontId="3"/>
  </si>
  <si>
    <t>先輩として後輩をリードする</t>
    <rPh sb="0" eb="2">
      <t>センパイ</t>
    </rPh>
    <rPh sb="5" eb="7">
      <t>コウハイ</t>
    </rPh>
    <phoneticPr fontId="3"/>
  </si>
  <si>
    <t>歩数の決定</t>
    <rPh sb="0" eb="2">
      <t>ホスウ</t>
    </rPh>
    <rPh sb="3" eb="5">
      <t>ケッテイ</t>
    </rPh>
    <phoneticPr fontId="3"/>
  </si>
  <si>
    <t>A-1
　跳躍技術をつける</t>
  </si>
  <si>
    <t>左手のつっぱりと維持</t>
    <rPh sb="0" eb="2">
      <t>ヒダリテ</t>
    </rPh>
    <rPh sb="8" eb="10">
      <t>イジ</t>
    </rPh>
    <phoneticPr fontId="3"/>
  </si>
  <si>
    <t>サーキットを今より真剣にする</t>
    <rPh sb="6" eb="7">
      <t>イマ</t>
    </rPh>
    <rPh sb="9" eb="11">
      <t>シンケン</t>
    </rPh>
    <phoneticPr fontId="3"/>
  </si>
  <si>
    <t>A-2
　筋力をつける</t>
  </si>
  <si>
    <t>仲間も真剣にやらせ相乗効果を得る</t>
    <rPh sb="0" eb="2">
      <t>ナカマ</t>
    </rPh>
    <rPh sb="3" eb="5">
      <t>シンケン</t>
    </rPh>
    <rPh sb="9" eb="11">
      <t>ソウジョウ</t>
    </rPh>
    <rPh sb="11" eb="13">
      <t>コウカ</t>
    </rPh>
    <rPh sb="14" eb="15">
      <t>エ</t>
    </rPh>
    <phoneticPr fontId="3"/>
  </si>
  <si>
    <t>苦手な作文に取り組む</t>
    <rPh sb="0" eb="2">
      <t>ニガテ</t>
    </rPh>
    <rPh sb="3" eb="5">
      <t>サクブン</t>
    </rPh>
    <rPh sb="6" eb="7">
      <t>ト</t>
    </rPh>
    <rPh sb="8" eb="9">
      <t>ク</t>
    </rPh>
    <phoneticPr fontId="3"/>
  </si>
  <si>
    <t>A-3
　学校生活を充実させる</t>
  </si>
  <si>
    <t>７か条をしっかりと意識した生活を送る。</t>
    <rPh sb="2" eb="3">
      <t>ジョウ</t>
    </rPh>
    <rPh sb="9" eb="11">
      <t>イシキ</t>
    </rPh>
    <rPh sb="13" eb="15">
      <t>セイカツ</t>
    </rPh>
    <rPh sb="16" eb="17">
      <t>オク</t>
    </rPh>
    <phoneticPr fontId="3"/>
  </si>
  <si>
    <t>高い踏み切りをする</t>
    <rPh sb="0" eb="1">
      <t>タカ</t>
    </rPh>
    <rPh sb="2" eb="3">
      <t>フ</t>
    </rPh>
    <rPh sb="4" eb="5">
      <t>キ</t>
    </rPh>
    <phoneticPr fontId="3"/>
  </si>
  <si>
    <t>大きなスイングからの倒立</t>
    <rPh sb="0" eb="1">
      <t>オオ</t>
    </rPh>
    <rPh sb="10" eb="12">
      <t>トウリツ</t>
    </rPh>
    <phoneticPr fontId="3"/>
  </si>
  <si>
    <t>踏み切り前の加速</t>
    <rPh sb="0" eb="1">
      <t>フ</t>
    </rPh>
    <rPh sb="2" eb="3">
      <t>キ</t>
    </rPh>
    <rPh sb="4" eb="5">
      <t>マエ</t>
    </rPh>
    <rPh sb="6" eb="8">
      <t>カソク</t>
    </rPh>
    <phoneticPr fontId="3"/>
  </si>
  <si>
    <t>ワニ・ばった・木馬をしっかりやる</t>
    <rPh sb="7" eb="9">
      <t>モクバ</t>
    </rPh>
    <phoneticPr fontId="3"/>
  </si>
  <si>
    <t>鉄棒をしっかりやる</t>
    <rPh sb="0" eb="2">
      <t>テツボウ</t>
    </rPh>
    <phoneticPr fontId="3"/>
  </si>
  <si>
    <t>毎日鏡をみて自分の筋肉に惚れる</t>
    <rPh sb="0" eb="2">
      <t>マイニチ</t>
    </rPh>
    <rPh sb="2" eb="3">
      <t>カガミ</t>
    </rPh>
    <rPh sb="6" eb="8">
      <t>ジブン</t>
    </rPh>
    <rPh sb="9" eb="11">
      <t>キンニク</t>
    </rPh>
    <rPh sb="12" eb="13">
      <t>ホ</t>
    </rPh>
    <phoneticPr fontId="3"/>
  </si>
  <si>
    <t>得意な理科・数学を伸ばす</t>
    <rPh sb="0" eb="2">
      <t>トクイ</t>
    </rPh>
    <rPh sb="3" eb="5">
      <t>リカ</t>
    </rPh>
    <rPh sb="6" eb="8">
      <t>スウガク</t>
    </rPh>
    <rPh sb="9" eb="10">
      <t>ノ</t>
    </rPh>
    <phoneticPr fontId="3"/>
  </si>
  <si>
    <t>友達とうまくコミュニケーションをとる</t>
    <rPh sb="0" eb="2">
      <t>トモダチ</t>
    </rPh>
    <phoneticPr fontId="3"/>
  </si>
  <si>
    <t>スクールライフ（日誌）を毎日いっぱいにする</t>
    <rPh sb="8" eb="10">
      <t>ニッシ</t>
    </rPh>
    <rPh sb="12" eb="14">
      <t>マイニチ</t>
    </rPh>
    <phoneticPr fontId="3"/>
  </si>
  <si>
    <t>スタートダッシュを取り入れる。２０ｍ・３０ｍ</t>
    <rPh sb="9" eb="10">
      <t>ト</t>
    </rPh>
    <rPh sb="11" eb="12">
      <t>イ</t>
    </rPh>
    <phoneticPr fontId="3"/>
  </si>
  <si>
    <t>サーキットの充実、試合期は週３回まで</t>
    <rPh sb="6" eb="8">
      <t>ジュウジツ</t>
    </rPh>
    <rPh sb="9" eb="11">
      <t>シアイ</t>
    </rPh>
    <rPh sb="11" eb="12">
      <t>キ</t>
    </rPh>
    <rPh sb="13" eb="14">
      <t>シュウ</t>
    </rPh>
    <rPh sb="15" eb="16">
      <t>カイ</t>
    </rPh>
    <phoneticPr fontId="3"/>
  </si>
  <si>
    <t>イメージトレーニングをしながら、ゆっくりジョックをする。</t>
  </si>
  <si>
    <t>A-1
　跳躍技術をつける</t>
    <rPh sb="5" eb="7">
      <t>チョウヤク</t>
    </rPh>
    <rPh sb="7" eb="9">
      <t>ギジュツ</t>
    </rPh>
    <phoneticPr fontId="3"/>
  </si>
  <si>
    <t>A-2
　筋力をつける</t>
    <rPh sb="5" eb="7">
      <t>キンリョク</t>
    </rPh>
    <phoneticPr fontId="3"/>
  </si>
  <si>
    <t>A-3
　学校生活を充実させる</t>
    <rPh sb="5" eb="7">
      <t>ガッコウ</t>
    </rPh>
    <rPh sb="7" eb="9">
      <t>セイカツ</t>
    </rPh>
    <rPh sb="10" eb="12">
      <t>ジュウジツ</t>
    </rPh>
    <phoneticPr fontId="3"/>
  </si>
  <si>
    <t>家庭での奉仕活動をする</t>
    <rPh sb="0" eb="2">
      <t>カテイ</t>
    </rPh>
    <rPh sb="4" eb="6">
      <t>ホウシ</t>
    </rPh>
    <rPh sb="6" eb="8">
      <t>カツドウ</t>
    </rPh>
    <phoneticPr fontId="3"/>
  </si>
  <si>
    <t>いやな仕事を率先してやる</t>
    <rPh sb="3" eb="5">
      <t>シゴト</t>
    </rPh>
    <rPh sb="6" eb="8">
      <t>ソッセン</t>
    </rPh>
    <phoneticPr fontId="3"/>
  </si>
  <si>
    <t>好成績が出ても浮かれず謙虚な姿勢をとる</t>
    <rPh sb="0" eb="3">
      <t>コウセイセキ</t>
    </rPh>
    <rPh sb="4" eb="5">
      <t>デ</t>
    </rPh>
    <rPh sb="7" eb="8">
      <t>ウ</t>
    </rPh>
    <rPh sb="11" eb="13">
      <t>ケンキョ</t>
    </rPh>
    <rPh sb="14" eb="16">
      <t>シセイ</t>
    </rPh>
    <phoneticPr fontId="3"/>
  </si>
  <si>
    <t>ショートスプリント・ロングスプリントの取り組み</t>
    <rPh sb="19" eb="20">
      <t>ト</t>
    </rPh>
    <rPh sb="21" eb="22">
      <t>ク</t>
    </rPh>
    <phoneticPr fontId="3"/>
  </si>
  <si>
    <t>A-8
　走力をつける</t>
  </si>
  <si>
    <t>Mクロダッシュを行う</t>
    <rPh sb="8" eb="9">
      <t>オコナ</t>
    </rPh>
    <phoneticPr fontId="3"/>
  </si>
  <si>
    <t>A-8
　走力をつける</t>
    <rPh sb="5" eb="7">
      <t>ソウリョク</t>
    </rPh>
    <phoneticPr fontId="3"/>
  </si>
  <si>
    <t>A-A
　棒高で４ｍ２０跳ぶ</t>
    <rPh sb="5" eb="6">
      <t>ボウ</t>
    </rPh>
    <rPh sb="6" eb="7">
      <t>タカ</t>
    </rPh>
    <rPh sb="12" eb="13">
      <t>ト</t>
    </rPh>
    <phoneticPr fontId="3"/>
  </si>
  <si>
    <t>A－4
　応援者を増やす</t>
    <rPh sb="5" eb="8">
      <t>オウエンシャ</t>
    </rPh>
    <rPh sb="9" eb="10">
      <t>フ</t>
    </rPh>
    <phoneticPr fontId="3"/>
  </si>
  <si>
    <t>地域で挨拶をしっかりする</t>
    <rPh sb="0" eb="2">
      <t>チイキ</t>
    </rPh>
    <rPh sb="3" eb="5">
      <t>アイサツ</t>
    </rPh>
    <phoneticPr fontId="3"/>
  </si>
  <si>
    <t>A－4
　応援者を増やす</t>
  </si>
  <si>
    <t>してほしいことをしてあげる</t>
  </si>
  <si>
    <t>リレーの練習をする</t>
    <rPh sb="4" eb="6">
      <t>レンシュウ</t>
    </rPh>
    <phoneticPr fontId="3"/>
  </si>
  <si>
    <t>Mクロのぼりダッシュを行う</t>
    <rPh sb="11" eb="12">
      <t>オコナ</t>
    </rPh>
    <phoneticPr fontId="3"/>
  </si>
  <si>
    <t>Mクロジョックを行う</t>
    <rPh sb="8" eb="9">
      <t>オコナ</t>
    </rPh>
    <phoneticPr fontId="3"/>
  </si>
  <si>
    <t>A-7
　つっこみの勇気をつける</t>
    <rPh sb="10" eb="12">
      <t>ユウキ</t>
    </rPh>
    <phoneticPr fontId="3"/>
  </si>
  <si>
    <t>A-6
　論理的な技術の説明ができる</t>
    <rPh sb="5" eb="8">
      <t>ロンリテキ</t>
    </rPh>
    <rPh sb="9" eb="11">
      <t>ギジュツ</t>
    </rPh>
    <rPh sb="12" eb="14">
      <t>セツメイ</t>
    </rPh>
    <phoneticPr fontId="3"/>
  </si>
  <si>
    <t>A－5
　恩返しをする</t>
    <rPh sb="5" eb="7">
      <t>オンガエ</t>
    </rPh>
    <phoneticPr fontId="3"/>
  </si>
  <si>
    <t>学校の先生とうまくコミュニケーションをとる</t>
    <rPh sb="0" eb="2">
      <t>ガッコウ</t>
    </rPh>
    <rPh sb="3" eb="5">
      <t>センセイ</t>
    </rPh>
    <phoneticPr fontId="3"/>
  </si>
  <si>
    <t>苦手なことに挑戦せいている姿を見せる</t>
    <rPh sb="0" eb="2">
      <t>ニガテ</t>
    </rPh>
    <rPh sb="6" eb="8">
      <t>チョウセン</t>
    </rPh>
    <rPh sb="13" eb="14">
      <t>スガタ</t>
    </rPh>
    <rPh sb="15" eb="16">
      <t>ミ</t>
    </rPh>
    <phoneticPr fontId="3"/>
  </si>
  <si>
    <t>１週間の７つの取り組みを実施する</t>
    <rPh sb="1" eb="3">
      <t>シュウカン</t>
    </rPh>
    <rPh sb="7" eb="8">
      <t>ト</t>
    </rPh>
    <rPh sb="9" eb="10">
      <t>ク</t>
    </rPh>
    <rPh sb="12" eb="14">
      <t>ジッシ</t>
    </rPh>
    <phoneticPr fontId="3"/>
  </si>
  <si>
    <t>心に決めて突っ込む</t>
    <rPh sb="0" eb="1">
      <t>ココロ</t>
    </rPh>
    <rPh sb="2" eb="3">
      <t>キ</t>
    </rPh>
    <rPh sb="5" eb="6">
      <t>ツ</t>
    </rPh>
    <rPh sb="7" eb="8">
      <t>コ</t>
    </rPh>
    <phoneticPr fontId="3"/>
  </si>
  <si>
    <t>成功のイメージを描く</t>
    <rPh sb="0" eb="2">
      <t>セイコウ</t>
    </rPh>
    <rPh sb="8" eb="9">
      <t>エガ</t>
    </rPh>
    <phoneticPr fontId="3"/>
  </si>
  <si>
    <t>仲間全員突っ込まないで跳躍する習慣をつける</t>
    <rPh sb="0" eb="2">
      <t>ナカマ</t>
    </rPh>
    <rPh sb="2" eb="4">
      <t>ゼンイン</t>
    </rPh>
    <rPh sb="4" eb="5">
      <t>ツ</t>
    </rPh>
    <rPh sb="6" eb="7">
      <t>コ</t>
    </rPh>
    <rPh sb="11" eb="13">
      <t>チョウヤク</t>
    </rPh>
    <rPh sb="15" eb="17">
      <t>シュウカン</t>
    </rPh>
    <phoneticPr fontId="3"/>
  </si>
  <si>
    <t>跳躍の様子をメモを取り感じを記入する</t>
    <rPh sb="0" eb="2">
      <t>チョウヤク</t>
    </rPh>
    <rPh sb="3" eb="5">
      <t>ヨウス</t>
    </rPh>
    <rPh sb="9" eb="10">
      <t>ト</t>
    </rPh>
    <rPh sb="11" eb="12">
      <t>カン</t>
    </rPh>
    <rPh sb="14" eb="16">
      <t>キニュウ</t>
    </rPh>
    <phoneticPr fontId="3"/>
  </si>
  <si>
    <t>サーキットやトレーニングの根拠を説明してみる</t>
    <rPh sb="13" eb="15">
      <t>コンキョ</t>
    </rPh>
    <rPh sb="16" eb="18">
      <t>セツメイ</t>
    </rPh>
    <phoneticPr fontId="3"/>
  </si>
  <si>
    <t>道徳の作文をいっぱいに書く</t>
    <rPh sb="0" eb="2">
      <t>ドウトク</t>
    </rPh>
    <rPh sb="3" eb="5">
      <t>サクブン</t>
    </rPh>
    <rPh sb="11" eb="12">
      <t>カ</t>
    </rPh>
    <phoneticPr fontId="3"/>
  </si>
  <si>
    <t>親にいつも御礼をいう。</t>
    <rPh sb="0" eb="1">
      <t>オヤ</t>
    </rPh>
    <rPh sb="5" eb="7">
      <t>オレイ</t>
    </rPh>
    <phoneticPr fontId="3"/>
  </si>
  <si>
    <t>手紙を書く</t>
    <rPh sb="0" eb="2">
      <t>テガミ</t>
    </rPh>
    <rPh sb="3" eb="4">
      <t>カ</t>
    </rPh>
    <phoneticPr fontId="3"/>
  </si>
  <si>
    <t>墓参りをする</t>
    <rPh sb="0" eb="2">
      <t>ハカマイ</t>
    </rPh>
    <phoneticPr fontId="3"/>
  </si>
  <si>
    <t>足あわせの助走練習は１回まで</t>
    <rPh sb="0" eb="1">
      <t>アシ</t>
    </rPh>
    <rPh sb="5" eb="7">
      <t>ジョソウ</t>
    </rPh>
    <rPh sb="7" eb="9">
      <t>レンシュウ</t>
    </rPh>
    <rPh sb="11" eb="12">
      <t>カイ</t>
    </rPh>
    <phoneticPr fontId="3"/>
  </si>
  <si>
    <t>A-7
　つっこみの勇気をつける</t>
  </si>
  <si>
    <t>つねに本気で助走路にたつ</t>
    <rPh sb="3" eb="5">
      <t>ホンキ</t>
    </rPh>
    <rPh sb="6" eb="8">
      <t>ジョソウ</t>
    </rPh>
    <rPh sb="8" eb="9">
      <t>ロ</t>
    </rPh>
    <phoneticPr fontId="3"/>
  </si>
  <si>
    <t>跳んだ感じを、仲間や先生に話す</t>
    <rPh sb="0" eb="1">
      <t>ト</t>
    </rPh>
    <rPh sb="3" eb="4">
      <t>カン</t>
    </rPh>
    <rPh sb="7" eb="9">
      <t>ナカマ</t>
    </rPh>
    <rPh sb="10" eb="12">
      <t>センセイ</t>
    </rPh>
    <rPh sb="13" eb="14">
      <t>ハナ</t>
    </rPh>
    <phoneticPr fontId="3"/>
  </si>
  <si>
    <t>A-6
　論理的な技術の説明ができる</t>
  </si>
  <si>
    <t>練習日誌を論理的に書く</t>
    <rPh sb="0" eb="2">
      <t>レンシュウ</t>
    </rPh>
    <rPh sb="2" eb="4">
      <t>ニッシ</t>
    </rPh>
    <rPh sb="5" eb="8">
      <t>ロンリテキ</t>
    </rPh>
    <rPh sb="9" eb="10">
      <t>カ</t>
    </rPh>
    <phoneticPr fontId="3"/>
  </si>
  <si>
    <t>担任に御礼をいう</t>
    <rPh sb="0" eb="2">
      <t>タンニン</t>
    </rPh>
    <rPh sb="3" eb="5">
      <t>オレイ</t>
    </rPh>
    <phoneticPr fontId="3"/>
  </si>
  <si>
    <t>A－5
　恩返しをする</t>
  </si>
  <si>
    <t>仏壇に手を合わせる</t>
    <rPh sb="0" eb="2">
      <t>ブツダン</t>
    </rPh>
    <rPh sb="3" eb="4">
      <t>テ</t>
    </rPh>
    <rPh sb="5" eb="6">
      <t>ア</t>
    </rPh>
    <phoneticPr fontId="3"/>
  </si>
  <si>
    <t>○○の突っ込みの勇気をもらう</t>
    <rPh sb="3" eb="4">
      <t>ツ</t>
    </rPh>
    <rPh sb="5" eb="6">
      <t>コ</t>
    </rPh>
    <rPh sb="8" eb="10">
      <t>ユウキ</t>
    </rPh>
    <phoneticPr fontId="3"/>
  </si>
  <si>
    <t>イメージトレーニングをしっかりやる</t>
  </si>
  <si>
    <t>次回○○先生に会うときに、変わったの～と言ってもらう。</t>
    <rPh sb="0" eb="2">
      <t>ジカイ</t>
    </rPh>
    <rPh sb="4" eb="6">
      <t>センセイ</t>
    </rPh>
    <rPh sb="7" eb="8">
      <t>ア</t>
    </rPh>
    <rPh sb="13" eb="14">
      <t>カ</t>
    </rPh>
    <rPh sb="20" eb="21">
      <t>イ</t>
    </rPh>
    <phoneticPr fontId="3"/>
  </si>
  <si>
    <t>１本１本何に気をつけて跳ぶか心に決めて跳躍する</t>
    <rPh sb="1" eb="2">
      <t>ホン</t>
    </rPh>
    <rPh sb="3" eb="4">
      <t>ホン</t>
    </rPh>
    <rPh sb="4" eb="5">
      <t>ナニ</t>
    </rPh>
    <rPh sb="6" eb="7">
      <t>キ</t>
    </rPh>
    <rPh sb="11" eb="12">
      <t>ト</t>
    </rPh>
    <rPh sb="14" eb="15">
      <t>ココロ</t>
    </rPh>
    <rPh sb="16" eb="17">
      <t>キ</t>
    </rPh>
    <rPh sb="19" eb="21">
      <t>チョウヤク</t>
    </rPh>
    <phoneticPr fontId="3"/>
  </si>
  <si>
    <t>授業での発表のときに言語技術を使う</t>
    <rPh sb="0" eb="2">
      <t>ジュギョウ</t>
    </rPh>
    <rPh sb="4" eb="6">
      <t>ハッピョウ</t>
    </rPh>
    <rPh sb="10" eb="12">
      <t>ゲンゴ</t>
    </rPh>
    <rPh sb="12" eb="14">
      <t>ギジュツ</t>
    </rPh>
    <rPh sb="15" eb="16">
      <t>ツカ</t>
    </rPh>
    <phoneticPr fontId="3"/>
  </si>
  <si>
    <t>作文コンクールの入賞をねらう</t>
    <rPh sb="0" eb="2">
      <t>サクブン</t>
    </rPh>
    <rPh sb="8" eb="10">
      <t>ニュウショウ</t>
    </rPh>
    <phoneticPr fontId="3"/>
  </si>
  <si>
    <t>お世話になった先生に御礼の気持ちをもち態度に表す</t>
    <rPh sb="1" eb="3">
      <t>セワ</t>
    </rPh>
    <rPh sb="7" eb="9">
      <t>センセイ</t>
    </rPh>
    <rPh sb="10" eb="12">
      <t>オレイ</t>
    </rPh>
    <rPh sb="13" eb="15">
      <t>キモ</t>
    </rPh>
    <rPh sb="19" eb="21">
      <t>タイド</t>
    </rPh>
    <rPh sb="22" eb="23">
      <t>アラワ</t>
    </rPh>
    <phoneticPr fontId="3"/>
  </si>
  <si>
    <t>グランドの整備を怠らない。</t>
    <rPh sb="5" eb="7">
      <t>セイビ</t>
    </rPh>
    <rPh sb="8" eb="9">
      <t>オコタ</t>
    </rPh>
    <phoneticPr fontId="3"/>
  </si>
  <si>
    <t>練習道具を大切にする。</t>
    <rPh sb="0" eb="2">
      <t>レンシュウ</t>
    </rPh>
    <rPh sb="2" eb="4">
      <t>ドウグ</t>
    </rPh>
    <rPh sb="5" eb="7">
      <t>タイセツ</t>
    </rPh>
    <phoneticPr fontId="3"/>
  </si>
  <si>
    <t>チャンクダウンシート
（棒高跳び編）</t>
    <rPh sb="12" eb="15">
      <t>ボウタカト</t>
    </rPh>
    <rPh sb="16" eb="17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</si>
</sst>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medium">
        <color rgb="FFFF6600"/>
      </right>
      <top style="medium">
        <color rgb="FFFF6600"/>
      </top>
      <bottom style="thin">
        <color auto="1"/>
      </bottom>
      <diagonal/>
    </border>
    <border>
      <left style="thick">
        <color auto="1"/>
      </left>
      <right style="medium">
        <color rgb="FFFF6600"/>
      </right>
      <top style="thin">
        <color auto="1"/>
      </top>
      <bottom style="thin">
        <color auto="1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thin">
        <color auto="1"/>
      </bottom>
      <diagonal/>
    </border>
    <border>
      <left style="medium">
        <color rgb="FFFF6600"/>
      </left>
      <right style="medium">
        <color rgb="FFFF6600"/>
      </right>
      <top style="thin">
        <color auto="1"/>
      </top>
      <bottom style="thin">
        <color auto="1"/>
      </bottom>
      <diagonal/>
    </border>
    <border>
      <left style="medium">
        <color rgb="FFFF6600"/>
      </left>
      <right style="medium">
        <color rgb="FFFF6600"/>
      </right>
      <top style="thin">
        <color auto="1"/>
      </top>
      <bottom style="medium">
        <color rgb="FFFF6600"/>
      </bottom>
      <diagonal/>
    </border>
    <border>
      <left style="thick">
        <color auto="1"/>
      </left>
      <right style="medium">
        <color rgb="FFFF6600"/>
      </right>
      <top style="thin">
        <color auto="1"/>
      </top>
      <bottom style="medium">
        <color rgb="FFFF6600"/>
      </bottom>
      <diagonal/>
    </border>
  </borders>
  <cellStyleXfs count="1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0" fillId="0" borderId="10" xfId="0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3" borderId="0" xfId="0" applyFill="1" applyBorder="1" applyAlignment="1">
      <alignment horizontal="center" shrinkToFit="1"/>
    </xf>
    <xf numFmtId="0" fontId="0" fillId="13" borderId="27" xfId="0" applyFill="1" applyBorder="1"/>
    <xf numFmtId="0" fontId="0" fillId="13" borderId="28" xfId="0" applyFill="1" applyBorder="1"/>
    <xf numFmtId="0" fontId="0" fillId="13" borderId="29" xfId="0" applyFill="1" applyBorder="1"/>
    <xf numFmtId="0" fontId="6" fillId="0" borderId="11" xfId="0" applyFont="1" applyBorder="1" applyAlignment="1">
      <alignment vertical="center" shrinkToFit="1"/>
    </xf>
    <xf numFmtId="0" fontId="0" fillId="5" borderId="31" xfId="0" applyFill="1" applyBorder="1" applyAlignment="1">
      <alignment horizontal="center" shrinkToFit="1"/>
    </xf>
    <xf numFmtId="0" fontId="7" fillId="0" borderId="0" xfId="0" applyFont="1"/>
    <xf numFmtId="0" fontId="6" fillId="0" borderId="32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0" fillId="7" borderId="31" xfId="0" applyFill="1" applyBorder="1" applyAlignment="1">
      <alignment horizontal="center" shrinkToFit="1"/>
    </xf>
    <xf numFmtId="0" fontId="0" fillId="8" borderId="31" xfId="0" applyFill="1" applyBorder="1" applyAlignment="1">
      <alignment horizontal="center" shrinkToFit="1"/>
    </xf>
    <xf numFmtId="0" fontId="0" fillId="9" borderId="31" xfId="0" applyFill="1" applyBorder="1" applyAlignment="1">
      <alignment horizontal="center" shrinkToFit="1"/>
    </xf>
    <xf numFmtId="0" fontId="6" fillId="0" borderId="34" xfId="0" applyFont="1" applyBorder="1" applyAlignment="1">
      <alignment shrinkToFit="1"/>
    </xf>
    <xf numFmtId="0" fontId="6" fillId="0" borderId="35" xfId="0" applyFont="1" applyBorder="1" applyAlignment="1">
      <alignment shrinkToFit="1"/>
    </xf>
    <xf numFmtId="0" fontId="6" fillId="0" borderId="36" xfId="0" applyFont="1" applyBorder="1" applyAlignment="1">
      <alignment shrinkToFit="1"/>
    </xf>
    <xf numFmtId="0" fontId="0" fillId="6" borderId="0" xfId="0" applyFill="1" applyBorder="1" applyAlignment="1">
      <alignment horizontal="center" shrinkToFit="1"/>
    </xf>
    <xf numFmtId="0" fontId="0" fillId="10" borderId="0" xfId="0" applyFill="1" applyBorder="1" applyAlignment="1">
      <alignment horizontal="center" shrinkToFit="1"/>
    </xf>
    <xf numFmtId="0" fontId="0" fillId="4" borderId="0" xfId="0" applyFill="1" applyBorder="1" applyAlignment="1">
      <alignment horizontal="center" shrinkToFit="1"/>
    </xf>
    <xf numFmtId="0" fontId="6" fillId="0" borderId="37" xfId="0" applyFont="1" applyBorder="1" applyAlignment="1">
      <alignment shrinkToFit="1"/>
    </xf>
    <xf numFmtId="0" fontId="6" fillId="0" borderId="0" xfId="0" applyFont="1"/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11" borderId="23" xfId="0" applyFont="1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0" borderId="30" xfId="0" applyBorder="1" applyAlignment="1">
      <alignment horizontal="left" indent="1" shrinkToFit="1"/>
    </xf>
    <xf numFmtId="0" fontId="0" fillId="0" borderId="28" xfId="0" applyBorder="1" applyAlignment="1">
      <alignment horizontal="left" indent="1" shrinkToFit="1"/>
    </xf>
    <xf numFmtId="0" fontId="0" fillId="0" borderId="29" xfId="0" applyBorder="1" applyAlignment="1">
      <alignment horizontal="left" indent="1" shrinkToFit="1"/>
    </xf>
    <xf numFmtId="0" fontId="0" fillId="9" borderId="13" xfId="0" applyFill="1" applyBorder="1" applyAlignment="1">
      <alignment shrinkToFit="1"/>
    </xf>
    <xf numFmtId="0" fontId="0" fillId="9" borderId="12" xfId="0" applyFill="1" applyBorder="1" applyAlignment="1">
      <alignment shrinkToFit="1"/>
    </xf>
    <xf numFmtId="0" fontId="0" fillId="8" borderId="13" xfId="0" applyFill="1" applyBorder="1" applyAlignment="1">
      <alignment shrinkToFit="1"/>
    </xf>
    <xf numFmtId="0" fontId="0" fillId="8" borderId="12" xfId="0" applyFill="1" applyBorder="1" applyAlignment="1">
      <alignment shrinkToFit="1"/>
    </xf>
    <xf numFmtId="0" fontId="0" fillId="7" borderId="13" xfId="0" applyFill="1" applyBorder="1" applyAlignment="1">
      <alignment shrinkToFit="1"/>
    </xf>
    <xf numFmtId="0" fontId="0" fillId="7" borderId="12" xfId="0" applyFill="1" applyBorder="1" applyAlignment="1">
      <alignment shrinkToFit="1"/>
    </xf>
    <xf numFmtId="0" fontId="0" fillId="10" borderId="13" xfId="0" applyFill="1" applyBorder="1" applyAlignment="1">
      <alignment shrinkToFit="1"/>
    </xf>
    <xf numFmtId="0" fontId="0" fillId="10" borderId="12" xfId="0" applyFill="1" applyBorder="1" applyAlignment="1">
      <alignment shrinkToFit="1"/>
    </xf>
    <xf numFmtId="0" fontId="0" fillId="4" borderId="13" xfId="0" applyFill="1" applyBorder="1" applyAlignment="1">
      <alignment shrinkToFit="1"/>
    </xf>
    <xf numFmtId="0" fontId="0" fillId="4" borderId="12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6" xfId="0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3" borderId="26" xfId="0" applyFill="1" applyBorder="1" applyAlignment="1">
      <alignment shrinkToFit="1"/>
    </xf>
    <xf numFmtId="0" fontId="0" fillId="6" borderId="13" xfId="0" applyFill="1" applyBorder="1" applyAlignment="1">
      <alignment shrinkToFit="1"/>
    </xf>
    <xf numFmtId="0" fontId="0" fillId="6" borderId="12" xfId="0" applyFill="1" applyBorder="1" applyAlignment="1">
      <alignment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5" borderId="14" xfId="0" applyFill="1" applyBorder="1" applyAlignment="1">
      <alignment shrinkToFit="1"/>
    </xf>
    <xf numFmtId="0" fontId="0" fillId="5" borderId="26" xfId="0" applyFill="1" applyBorder="1" applyAlignment="1">
      <alignment shrinkToFit="1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0" borderId="10" xfId="0" applyFill="1" applyBorder="1" applyAlignment="1">
      <alignment shrinkToFit="1"/>
    </xf>
    <xf numFmtId="0" fontId="0" fillId="9" borderId="10" xfId="0" applyFill="1" applyBorder="1" applyAlignment="1">
      <alignment shrinkToFit="1"/>
    </xf>
    <xf numFmtId="0" fontId="0" fillId="3" borderId="10" xfId="0" applyFill="1" applyBorder="1" applyAlignment="1">
      <alignment shrinkToFit="1"/>
    </xf>
    <xf numFmtId="0" fontId="0" fillId="5" borderId="10" xfId="0" applyFill="1" applyBorder="1" applyAlignment="1">
      <alignment shrinkToFit="1"/>
    </xf>
    <xf numFmtId="0" fontId="0" fillId="7" borderId="10" xfId="0" applyFill="1" applyBorder="1" applyAlignment="1">
      <alignment shrinkToFit="1"/>
    </xf>
    <xf numFmtId="0" fontId="0" fillId="6" borderId="10" xfId="0" applyFill="1" applyBorder="1" applyAlignment="1">
      <alignment shrinkToFit="1"/>
    </xf>
    <xf numFmtId="0" fontId="0" fillId="8" borderId="10" xfId="0" applyFill="1" applyBorder="1" applyAlignment="1">
      <alignment shrinkToFit="1"/>
    </xf>
    <xf numFmtId="0" fontId="0" fillId="4" borderId="10" xfId="0" applyFill="1" applyBorder="1" applyAlignment="1">
      <alignment shrinkToFit="1"/>
    </xf>
  </cellXfs>
  <cellStyles count="15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0</xdr:row>
      <xdr:rowOff>7620</xdr:rowOff>
    </xdr:from>
    <xdr:to>
      <xdr:col>11</xdr:col>
      <xdr:colOff>284480</xdr:colOff>
      <xdr:row>1</xdr:row>
      <xdr:rowOff>58420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61200" y="7620"/>
          <a:ext cx="2001520" cy="782320"/>
        </a:xfrm>
        <a:prstGeom prst="wedgeRoundRectCallout">
          <a:avLst>
            <a:gd name="adj1" fmla="val -66011"/>
            <a:gd name="adj2" fmla="val -15705"/>
            <a:gd name="adj3" fmla="val 16667"/>
          </a:avLst>
        </a:prstGeom>
        <a:solidFill>
          <a:srgbClr val="FFFF00"/>
        </a:solidFill>
        <a:ln w="57150" cmpd="sng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２枚目を入力することで、自動入力されます。</a:t>
          </a:r>
        </a:p>
      </xdr:txBody>
    </xdr:sp>
    <xdr:clientData/>
  </xdr:twoCellAnchor>
  <xdr:twoCellAnchor>
    <xdr:from>
      <xdr:col>4</xdr:col>
      <xdr:colOff>558800</xdr:colOff>
      <xdr:row>11</xdr:row>
      <xdr:rowOff>88900</xdr:rowOff>
    </xdr:from>
    <xdr:to>
      <xdr:col>9</xdr:col>
      <xdr:colOff>40640</xdr:colOff>
      <xdr:row>18</xdr:row>
      <xdr:rowOff>210820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06800" y="8067040"/>
          <a:ext cx="3291840" cy="1402080"/>
        </a:xfrm>
        <a:prstGeom prst="wedgeRoundRectCallout">
          <a:avLst>
            <a:gd name="adj1" fmla="val -71087"/>
            <a:gd name="adj2" fmla="val -13141"/>
            <a:gd name="adj3" fmla="val 16667"/>
          </a:avLst>
        </a:prstGeom>
        <a:solidFill>
          <a:srgbClr val="FFFF00"/>
        </a:solidFill>
        <a:ln w="57150" cmpd="sng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【</a:t>
          </a:r>
          <a:r>
            <a:rPr kumimoji="1" lang="ja-JP" altLang="en-US" sz="1400"/>
            <a:t>１</a:t>
          </a:r>
          <a:r>
            <a:rPr kumimoji="1" lang="en-US" altLang="ja-JP" sz="1400"/>
            <a:t>】</a:t>
          </a:r>
          <a:r>
            <a:rPr kumimoji="1" lang="ja-JP" altLang="en-US" sz="1400"/>
            <a:t>「目標」「ミドル要素」を入力６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/>
            <a:t>【</a:t>
          </a:r>
          <a:r>
            <a:rPr kumimoji="1" lang="ja-JP" altLang="en-US" sz="1400"/>
            <a:t>２</a:t>
          </a:r>
          <a:r>
            <a:rPr kumimoji="1" lang="en-US" altLang="ja-JP" sz="1400"/>
            <a:t>】</a:t>
          </a:r>
          <a:r>
            <a:rPr kumimoji="1" lang="ja-JP" altLang="en-US" sz="1400"/>
            <a:t>「優先順位」を入力（これを入力すると、１ページ目とスモールチャンク側に反映されます）</a:t>
          </a:r>
          <a:endParaRPr kumimoji="1" lang="en-US" altLang="ja-JP" sz="1400"/>
        </a:p>
        <a:p>
          <a:pPr algn="l"/>
          <a:r>
            <a:rPr kumimoji="1" lang="en-US" altLang="ja-JP" sz="1400"/>
            <a:t>【</a:t>
          </a:r>
          <a:r>
            <a:rPr kumimoji="1" lang="ja-JP" altLang="en-US" sz="1400"/>
            <a:t>３</a:t>
          </a:r>
          <a:r>
            <a:rPr kumimoji="1" lang="en-US" altLang="ja-JP" sz="1400"/>
            <a:t>】</a:t>
          </a:r>
          <a:r>
            <a:rPr kumimoji="1" lang="ja-JP" altLang="en-US" sz="1400"/>
            <a:t>「スモール要素」を入力（オレンジ枠のみ反映されます。他１６枠は書き出し用です）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topLeftCell="A2" zoomScale="90" zoomScaleNormal="90" zoomScalePageLayoutView="125" workbookViewId="0">
      <selection activeCell="K3" sqref="K3"/>
    </sheetView>
  </sheetViews>
  <sheetFormatPr defaultColWidth="12.58203125" defaultRowHeight="14" x14ac:dyDescent="0.2"/>
  <cols>
    <col min="1" max="9" width="10" customWidth="1"/>
  </cols>
  <sheetData>
    <row r="1" spans="1:9" ht="58" customHeight="1" thickBot="1" x14ac:dyDescent="0.25">
      <c r="A1" s="79" t="s">
        <v>166</v>
      </c>
      <c r="B1" s="80"/>
      <c r="C1" s="80"/>
      <c r="D1" s="80"/>
      <c r="E1" s="80"/>
      <c r="F1" s="80"/>
      <c r="G1" s="80"/>
      <c r="H1" s="80"/>
      <c r="I1" s="80"/>
    </row>
    <row r="2" spans="1:9" ht="62.15" customHeight="1" thickBot="1" x14ac:dyDescent="0.25">
      <c r="A2" s="1" t="str">
        <f>IF(ISBLANK(D26),"",D26)</f>
        <v>サブスク</v>
      </c>
      <c r="B2" s="2" t="str">
        <f>IF(ISBLANK(D27),"",D27)</f>
        <v>スポンサー</v>
      </c>
      <c r="C2" s="3" t="str">
        <f>IF(ISBLANK(D28),"",D28)</f>
        <v>貯金</v>
      </c>
      <c r="D2" s="1" t="str">
        <f>IF(ISBLANK(G26),"",G26)</f>
        <v>助走・リズム</v>
      </c>
      <c r="E2" s="2" t="str">
        <f>IF(ISBLANK(G27),"",G27)</f>
        <v>踏切動作</v>
      </c>
      <c r="F2" s="3" t="str">
        <f>IF(ISBLANK(G28),"",G28)</f>
        <v>エラスティック</v>
      </c>
      <c r="G2" s="1" t="str">
        <f>IF(ISBLANK(D35),"",D35)</f>
        <v>器械体操系</v>
      </c>
      <c r="H2" s="2" t="str">
        <f>IF(ISBLANK(D36),"",D36)</f>
        <v>スプリント</v>
      </c>
      <c r="I2" s="3" t="str">
        <f>IF(ISBLANK(D37),"",D37)</f>
        <v>食事</v>
      </c>
    </row>
    <row r="3" spans="1:9" ht="62.15" customHeight="1" thickBot="1" x14ac:dyDescent="0.25">
      <c r="A3" s="4" t="str">
        <f>IF(ISBLANK(D33),"",D33)</f>
        <v>事業収入</v>
      </c>
      <c r="B3" s="5" t="str">
        <f>IF(ISBLANK(D5),"",D5)</f>
        <v>資金確保</v>
      </c>
      <c r="C3" s="6" t="str">
        <f>IF(ISBLANK(D29),"",D29)</f>
        <v>交渉</v>
      </c>
      <c r="D3" s="4" t="str">
        <f>IF(ISBLANK(G33),"",G33)</f>
        <v>バイメカ応用</v>
      </c>
      <c r="E3" s="7" t="str">
        <f>IF(ISBLANK(E5),"",E5)</f>
        <v>テクニカル</v>
      </c>
      <c r="F3" s="6" t="str">
        <f>IF(ISBLANK(G29),"",G29)</f>
        <v>リアライン</v>
      </c>
      <c r="G3" s="4" t="str">
        <f>IF(ISBLANK(D42),"",D42)</f>
        <v>体重管理</v>
      </c>
      <c r="H3" s="8" t="str">
        <f>IF(ISBLANK(F5),"",F5)</f>
        <v>フィジカル</v>
      </c>
      <c r="I3" s="6" t="str">
        <f>IF(ISBLANK(D38),"",D38)</f>
        <v>巧緻性</v>
      </c>
    </row>
    <row r="4" spans="1:9" ht="62.15" customHeight="1" thickBot="1" x14ac:dyDescent="0.25">
      <c r="A4" s="9" t="str">
        <f>IF(ISBLANK(D$32),"",D$32)</f>
        <v>広告</v>
      </c>
      <c r="B4" s="10" t="str">
        <f>IF(ISBLANK(D31),"",D31)</f>
        <v>すねかじり</v>
      </c>
      <c r="C4" s="11" t="str">
        <f>IF(ISBLANK(D30),"",D30)</f>
        <v>公的支援</v>
      </c>
      <c r="D4" s="9" t="str">
        <f>IF(ISBLANK(G$32),"",G$32)</f>
        <v>クリアランス</v>
      </c>
      <c r="E4" s="10" t="str">
        <f>IF(ISBLANK(G31),"",G31)</f>
        <v>倒立</v>
      </c>
      <c r="F4" s="11" t="str">
        <f>IF(ISBLANK(G30),"",G30)</f>
        <v>ロックバック</v>
      </c>
      <c r="G4" s="9" t="str">
        <f>IF(ISBLANK(D41),"",D41)</f>
        <v>抵抗力（衛生）</v>
      </c>
      <c r="H4" s="10" t="str">
        <f>IF(ISBLANK(D40),"",D40)</f>
        <v>身体チェック・バランス</v>
      </c>
      <c r="I4" s="11" t="str">
        <f>IF(ISBLANK(D39),"",D39)</f>
        <v>筋肉質・量</v>
      </c>
    </row>
    <row r="5" spans="1:9" ht="62.15" customHeight="1" thickBot="1" x14ac:dyDescent="0.25">
      <c r="A5" s="1" t="str">
        <f>IF(ISBLANK(G53),"",G53)</f>
        <v>人格</v>
      </c>
      <c r="B5" s="2" t="str">
        <f>IF(ISBLANK(G54),"",G54)</f>
        <v>ステークホルダー</v>
      </c>
      <c r="C5" s="3" t="str">
        <f>IF(ISBLANK(G55),"",G55)</f>
        <v>SNS発信</v>
      </c>
      <c r="D5" s="5" t="str">
        <f>INDEX($A$25:$B$60,MATCH(1,$A$25:$A$60,0),2,1)</f>
        <v>資金確保</v>
      </c>
      <c r="E5" s="7" t="str">
        <f>INDEX($A$25:$B$59,MATCH(2,$A$25:$A$59,0),2,1)</f>
        <v>テクニカル</v>
      </c>
      <c r="F5" s="8" t="str">
        <f>INDEX($A$25:$B$59,MATCH(3,$A$25:$A$59,0),2,1)</f>
        <v>フィジカル</v>
      </c>
      <c r="G5" s="1" t="str">
        <f>IF(ISBLANK(G35),"",G35)</f>
        <v>助走路・マット</v>
      </c>
      <c r="H5" s="2" t="str">
        <f>IF(ISBLANK(G36),"",G36)</f>
        <v>AWAY練習</v>
      </c>
      <c r="I5" s="3" t="str">
        <f>IF(ISBLANK(G37),"",G37)</f>
        <v>用具管理</v>
      </c>
    </row>
    <row r="6" spans="1:9" ht="62.15" customHeight="1" thickBot="1" x14ac:dyDescent="0.25">
      <c r="A6" s="4" t="str">
        <f>IF(ISBLANK(G60),"",G60)</f>
        <v>多方面への遠征</v>
      </c>
      <c r="B6" s="12" t="str">
        <f>IF(ISBLANK(D6),"",D6)</f>
        <v>応援者を増やす</v>
      </c>
      <c r="C6" s="6" t="str">
        <f>IF(ISBLANK(G56),"",G56)</f>
        <v>お礼参り</v>
      </c>
      <c r="D6" s="12" t="str">
        <f>INDEX($A$25:$B$59,MATCH(8,$A$25:$A$59,0),2,1)</f>
        <v>応援者を増やす</v>
      </c>
      <c r="E6" s="17" t="str">
        <f>$C$21</f>
        <v>棒高跳び日本代表</v>
      </c>
      <c r="F6" s="13" t="str">
        <f>INDEX($A$25:$B$59,MATCH(4,$A$25:$A$59,0),2,1)</f>
        <v>会場管理</v>
      </c>
      <c r="G6" s="4" t="str">
        <f>IF(ISBLANK(G42),"",G42)</f>
        <v>応援者役割</v>
      </c>
      <c r="H6" s="13" t="str">
        <f>IF(ISBLANK(F6),"",F6)</f>
        <v>会場管理</v>
      </c>
      <c r="I6" s="6" t="str">
        <f>IF(ISBLANK(G38),"",G38)</f>
        <v>準備・片付け</v>
      </c>
    </row>
    <row r="7" spans="1:9" ht="62.15" customHeight="1" thickBot="1" x14ac:dyDescent="0.25">
      <c r="A7" s="9" t="str">
        <f>IF(ISBLANK(G59),"",G59)</f>
        <v>イベント開催</v>
      </c>
      <c r="B7" s="10" t="str">
        <f>IF(ISBLANK(G58),"",G58)</f>
        <v>ホームワーク（家事）</v>
      </c>
      <c r="C7" s="11" t="str">
        <f>IF(ISBLANK(G57),"",G57)</f>
        <v>地域挨拶</v>
      </c>
      <c r="D7" s="14" t="str">
        <f>INDEX($A$25:$B$59,MATCH(7,$A$25:$A$59,0),2,1)</f>
        <v>メンタル</v>
      </c>
      <c r="E7" s="15" t="str">
        <f>INDEX($A$25:$B$59,MATCH(6,$A$25:$A$59,0),2,1)</f>
        <v>論理的説明能力</v>
      </c>
      <c r="F7" s="16" t="str">
        <f>INDEX($A$25:$B$59,MATCH(5,$A$25:$A$59,0),2,1)</f>
        <v>日常生活</v>
      </c>
      <c r="G7" s="9" t="str">
        <f>IF(ISBLANK(G41),"",G41)</f>
        <v>ベンチ</v>
      </c>
      <c r="H7" s="10" t="str">
        <f>IF(ISBLANK(G40),"",G40)</f>
        <v>修繕</v>
      </c>
      <c r="I7" s="11" t="str">
        <f>IF(ISBLANK(G39),"",G39)</f>
        <v>清掃</v>
      </c>
    </row>
    <row r="8" spans="1:9" ht="62.15" customHeight="1" thickBot="1" x14ac:dyDescent="0.25">
      <c r="A8" s="1" t="str">
        <f>IF(ISBLANK(D53),"",D53)</f>
        <v>成功イメージ</v>
      </c>
      <c r="B8" s="2" t="str">
        <f>IF(ISBLANK(D54),"",D54)</f>
        <v>ピット整備</v>
      </c>
      <c r="C8" s="3" t="str">
        <f>IF(ISBLANK(D55),"",D55)</f>
        <v>武道の精神</v>
      </c>
      <c r="D8" s="1" t="str">
        <f>IF(ISBLANK(G44),"",G44)</f>
        <v>モチベの言語化</v>
      </c>
      <c r="E8" s="2" t="str">
        <f>IF(ISBLANK(G45),"",G45)</f>
        <v>指導実践</v>
      </c>
      <c r="F8" s="3" t="str">
        <f>IF(ISBLANK(G46),"",G46)</f>
        <v>新聞投稿</v>
      </c>
      <c r="G8" s="1" t="str">
        <f>IF(ISBLANK(D44),"",D44)</f>
        <v>即実行力</v>
      </c>
      <c r="H8" s="2" t="str">
        <f>IF(ISBLANK(D45),"",D45)</f>
        <v>リーダー性</v>
      </c>
      <c r="I8" s="3" t="str">
        <f>IF(ISBLANK(D46),"",D46)</f>
        <v>７つの習慣</v>
      </c>
    </row>
    <row r="9" spans="1:9" ht="62.15" customHeight="1" thickBot="1" x14ac:dyDescent="0.25">
      <c r="A9" s="4" t="str">
        <f>IF(ISBLANK(D60),"",D60)</f>
        <v>決断</v>
      </c>
      <c r="B9" s="14" t="str">
        <f>IF(ISBLANK(D7),"",D7)</f>
        <v>メンタル</v>
      </c>
      <c r="C9" s="6" t="str">
        <f>IF(ISBLANK(D56),"",D56)</f>
        <v>試合場数</v>
      </c>
      <c r="D9" s="4" t="str">
        <f>IF(ISBLANK(G51),"",G51)</f>
        <v>動作説明</v>
      </c>
      <c r="E9" s="15" t="str">
        <f>IF(ISBLANK(E7),"",E7)</f>
        <v>論理的説明能力</v>
      </c>
      <c r="F9" s="6" t="str">
        <f>IF(ISBLANK(G47),"",G47)</f>
        <v>言語技術</v>
      </c>
      <c r="G9" s="4" t="str">
        <f>IF(ISBLANK(D51),"",D51)</f>
        <v>日記</v>
      </c>
      <c r="H9" s="16" t="str">
        <f>IF(ISBLANK(F7),"",F7)</f>
        <v>日常生活</v>
      </c>
      <c r="I9" s="6" t="str">
        <f>IF(ISBLANK(D47),"",D47)</f>
        <v>良質コミュニケーション</v>
      </c>
    </row>
    <row r="10" spans="1:9" ht="62.15" customHeight="1" thickBot="1" x14ac:dyDescent="0.25">
      <c r="A10" s="9" t="str">
        <f>IF(ISBLANK(D59),"",D59)</f>
        <v>スモールステップ</v>
      </c>
      <c r="B10" s="10" t="str">
        <f>IF(ISBLANK(D58),"",D58)</f>
        <v>躊躇なし</v>
      </c>
      <c r="C10" s="11" t="str">
        <f>IF(ISBLANK(D57),"",D57)</f>
        <v>振り出しに戻る</v>
      </c>
      <c r="D10" s="9" t="str">
        <f>IF(ISBLANK(G50),"",G50)</f>
        <v>メモ</v>
      </c>
      <c r="E10" s="10" t="str">
        <f>IF(ISBLANK(G49),"",G49)</f>
        <v>感覚の報告</v>
      </c>
      <c r="F10" s="11" t="str">
        <f>IF(ISBLANK(G48),"",G48)</f>
        <v>宣言跳躍（１ポイント）</v>
      </c>
      <c r="G10" s="9" t="str">
        <f>IF(ISBLANK(D50),"",D50)</f>
        <v>インテリジェンス</v>
      </c>
      <c r="H10" s="10" t="str">
        <f>IF(ISBLANK(D49),"",D49)</f>
        <v>読書</v>
      </c>
      <c r="I10" s="11" t="str">
        <f>IF(ISBLANK(D48),"",D48)</f>
        <v>ビジネス</v>
      </c>
    </row>
    <row r="19" spans="1:9" ht="16.5" x14ac:dyDescent="0.25">
      <c r="A19" s="31" t="s">
        <v>7</v>
      </c>
    </row>
    <row r="20" spans="1:9" ht="14.5" thickBot="1" x14ac:dyDescent="0.25"/>
    <row r="21" spans="1:9" ht="15" thickTop="1" thickBot="1" x14ac:dyDescent="0.25">
      <c r="A21" s="58" t="s">
        <v>6</v>
      </c>
      <c r="B21" s="59"/>
      <c r="C21" s="60" t="s">
        <v>11</v>
      </c>
      <c r="D21" s="61"/>
      <c r="E21" s="61"/>
      <c r="F21" s="61"/>
      <c r="G21" s="61"/>
      <c r="H21" s="61"/>
      <c r="I21" s="62"/>
    </row>
    <row r="22" spans="1:9" ht="9" customHeight="1" thickTop="1" x14ac:dyDescent="0.2"/>
    <row r="23" spans="1:9" ht="14.5" thickBot="1" x14ac:dyDescent="0.25">
      <c r="A23" s="44" t="s">
        <v>1</v>
      </c>
      <c r="D23" s="44" t="s">
        <v>4</v>
      </c>
    </row>
    <row r="24" spans="1:9" ht="15" thickTop="1" thickBot="1" x14ac:dyDescent="0.25">
      <c r="A24" s="24" t="s">
        <v>2</v>
      </c>
      <c r="B24" s="85" t="s">
        <v>3</v>
      </c>
      <c r="C24" s="86"/>
      <c r="D24" s="26" t="s">
        <v>5</v>
      </c>
      <c r="E24" s="27"/>
      <c r="F24" s="27"/>
      <c r="G24" s="27"/>
      <c r="H24" s="27"/>
      <c r="I24" s="28"/>
    </row>
    <row r="25" spans="1:9" ht="15" thickTop="1" thickBot="1" x14ac:dyDescent="0.25">
      <c r="A25" s="23">
        <v>3</v>
      </c>
      <c r="B25" s="81" t="s">
        <v>12</v>
      </c>
      <c r="C25" s="82"/>
      <c r="D25" s="25">
        <v>1</v>
      </c>
      <c r="E25" s="75" t="str">
        <f>INDEX($A$25:$B$60,MATCH(D25,$A$25:$A$60,0),2,1)</f>
        <v>資金確保</v>
      </c>
      <c r="F25" s="76" t="str">
        <f t="shared" ref="F25" si="0">INDEX($A$25:$B$59,MATCH(5,$A$25:$A$59,0),2,1)</f>
        <v>日常生活</v>
      </c>
      <c r="G25" s="30">
        <v>2</v>
      </c>
      <c r="H25" s="83" t="str">
        <f>INDEX($A$25:$B$60,MATCH(G25,$A$25:$A$60,0),2,1)</f>
        <v>テクニカル</v>
      </c>
      <c r="I25" s="84" t="str">
        <f t="shared" ref="I25" si="1">INDEX($A$25:$B$59,MATCH(5,$A$25:$A$59,0),2,1)</f>
        <v>日常生活</v>
      </c>
    </row>
    <row r="26" spans="1:9" x14ac:dyDescent="0.2">
      <c r="A26" s="21">
        <v>5</v>
      </c>
      <c r="B26" s="73" t="s">
        <v>13</v>
      </c>
      <c r="C26" s="74"/>
      <c r="D26" s="32" t="s">
        <v>20</v>
      </c>
      <c r="E26" s="19"/>
      <c r="F26" s="29"/>
      <c r="G26" s="37" t="s">
        <v>30</v>
      </c>
      <c r="H26" s="19"/>
      <c r="I26" s="18"/>
    </row>
    <row r="27" spans="1:9" x14ac:dyDescent="0.2">
      <c r="A27" s="21">
        <v>8</v>
      </c>
      <c r="B27" s="73" t="s">
        <v>14</v>
      </c>
      <c r="C27" s="74"/>
      <c r="D27" s="33" t="s">
        <v>21</v>
      </c>
      <c r="E27" s="19"/>
      <c r="F27" s="29"/>
      <c r="G27" s="38" t="s">
        <v>34</v>
      </c>
      <c r="H27" s="19"/>
      <c r="I27" s="18"/>
    </row>
    <row r="28" spans="1:9" x14ac:dyDescent="0.2">
      <c r="A28" s="21">
        <v>1</v>
      </c>
      <c r="B28" s="73" t="s">
        <v>15</v>
      </c>
      <c r="C28" s="74"/>
      <c r="D28" s="33" t="s">
        <v>22</v>
      </c>
      <c r="E28" s="19"/>
      <c r="F28" s="29"/>
      <c r="G28" s="38" t="s">
        <v>31</v>
      </c>
      <c r="H28" s="19"/>
      <c r="I28" s="18"/>
    </row>
    <row r="29" spans="1:9" x14ac:dyDescent="0.2">
      <c r="A29" s="21">
        <v>6</v>
      </c>
      <c r="B29" s="73" t="s">
        <v>16</v>
      </c>
      <c r="C29" s="74"/>
      <c r="D29" s="33" t="s">
        <v>23</v>
      </c>
      <c r="E29" s="19"/>
      <c r="F29" s="29"/>
      <c r="G29" s="38" t="s">
        <v>32</v>
      </c>
      <c r="H29" s="19"/>
      <c r="I29" s="18"/>
    </row>
    <row r="30" spans="1:9" x14ac:dyDescent="0.2">
      <c r="A30" s="21">
        <v>7</v>
      </c>
      <c r="B30" s="73" t="s">
        <v>17</v>
      </c>
      <c r="C30" s="74"/>
      <c r="D30" s="33" t="s">
        <v>24</v>
      </c>
      <c r="E30" s="19"/>
      <c r="F30" s="29"/>
      <c r="G30" s="38" t="s">
        <v>33</v>
      </c>
      <c r="H30" s="19"/>
      <c r="I30" s="18"/>
    </row>
    <row r="31" spans="1:9" x14ac:dyDescent="0.2">
      <c r="A31" s="21">
        <v>4</v>
      </c>
      <c r="B31" s="73" t="s">
        <v>18</v>
      </c>
      <c r="C31" s="74"/>
      <c r="D31" s="33" t="s">
        <v>25</v>
      </c>
      <c r="E31" s="19"/>
      <c r="F31" s="29"/>
      <c r="G31" s="38" t="s">
        <v>28</v>
      </c>
      <c r="H31" s="19"/>
      <c r="I31" s="18"/>
    </row>
    <row r="32" spans="1:9" x14ac:dyDescent="0.2">
      <c r="A32" s="21">
        <v>2</v>
      </c>
      <c r="B32" s="73" t="s">
        <v>19</v>
      </c>
      <c r="C32" s="74"/>
      <c r="D32" s="33" t="s">
        <v>26</v>
      </c>
      <c r="E32" s="19"/>
      <c r="F32" s="29"/>
      <c r="G32" s="38" t="s">
        <v>29</v>
      </c>
      <c r="H32" s="19"/>
      <c r="I32" s="18"/>
    </row>
    <row r="33" spans="1:9" ht="14.5" thickBot="1" x14ac:dyDescent="0.25">
      <c r="A33" s="21"/>
      <c r="B33" s="73"/>
      <c r="C33" s="74"/>
      <c r="D33" s="43" t="s">
        <v>27</v>
      </c>
      <c r="E33" s="19"/>
      <c r="F33" s="29"/>
      <c r="G33" s="39" t="s">
        <v>35</v>
      </c>
      <c r="H33" s="19"/>
      <c r="I33" s="18"/>
    </row>
    <row r="34" spans="1:9" ht="14.5" thickBot="1" x14ac:dyDescent="0.25">
      <c r="A34" s="21"/>
      <c r="B34" s="73"/>
      <c r="C34" s="74"/>
      <c r="D34" s="40">
        <v>3</v>
      </c>
      <c r="E34" s="77" t="str">
        <f>INDEX($A$25:$B$60,MATCH(D34,$A$25:$A$60,0),2,1)</f>
        <v>フィジカル</v>
      </c>
      <c r="F34" s="78" t="str">
        <f t="shared" ref="F34" si="2">INDEX($A$25:$B$59,MATCH(5,$A$25:$A$59,0),2,1)</f>
        <v>日常生活</v>
      </c>
      <c r="G34" s="34">
        <v>4</v>
      </c>
      <c r="H34" s="67" t="str">
        <f>INDEX($A$25:$B$60,MATCH(G34,$A$25:$A$60,0),2,1)</f>
        <v>会場管理</v>
      </c>
      <c r="I34" s="68" t="str">
        <f t="shared" ref="I34" si="3">INDEX($A$25:$B$59,MATCH(5,$A$25:$A$59,0),2,1)</f>
        <v>日常生活</v>
      </c>
    </row>
    <row r="35" spans="1:9" x14ac:dyDescent="0.2">
      <c r="A35" s="21"/>
      <c r="B35" s="73"/>
      <c r="C35" s="74"/>
      <c r="D35" s="32" t="s">
        <v>36</v>
      </c>
      <c r="E35" s="19"/>
      <c r="F35" s="29"/>
      <c r="G35" s="37" t="s">
        <v>42</v>
      </c>
      <c r="H35" s="19"/>
      <c r="I35" s="18"/>
    </row>
    <row r="36" spans="1:9" x14ac:dyDescent="0.2">
      <c r="A36" s="21"/>
      <c r="B36" s="73"/>
      <c r="C36" s="74"/>
      <c r="D36" s="33" t="s">
        <v>37</v>
      </c>
      <c r="E36" s="19"/>
      <c r="F36" s="29"/>
      <c r="G36" s="38" t="s">
        <v>43</v>
      </c>
      <c r="H36" s="19"/>
      <c r="I36" s="18"/>
    </row>
    <row r="37" spans="1:9" x14ac:dyDescent="0.2">
      <c r="A37" s="21"/>
      <c r="B37" s="73"/>
      <c r="C37" s="74"/>
      <c r="D37" s="33" t="s">
        <v>58</v>
      </c>
      <c r="E37" s="19"/>
      <c r="F37" s="29"/>
      <c r="G37" s="38" t="s">
        <v>44</v>
      </c>
      <c r="H37" s="19"/>
      <c r="I37" s="18"/>
    </row>
    <row r="38" spans="1:9" x14ac:dyDescent="0.2">
      <c r="A38" s="21"/>
      <c r="B38" s="73"/>
      <c r="C38" s="74"/>
      <c r="D38" s="33" t="s">
        <v>59</v>
      </c>
      <c r="E38" s="19"/>
      <c r="F38" s="29"/>
      <c r="G38" s="38" t="s">
        <v>45</v>
      </c>
      <c r="H38" s="19"/>
      <c r="I38" s="18"/>
    </row>
    <row r="39" spans="1:9" x14ac:dyDescent="0.2">
      <c r="A39" s="21"/>
      <c r="B39" s="73"/>
      <c r="C39" s="74"/>
      <c r="D39" s="33" t="s">
        <v>38</v>
      </c>
      <c r="E39" s="19"/>
      <c r="F39" s="29"/>
      <c r="G39" s="38" t="s">
        <v>46</v>
      </c>
      <c r="H39" s="19"/>
      <c r="I39" s="18"/>
    </row>
    <row r="40" spans="1:9" ht="14.5" thickBot="1" x14ac:dyDescent="0.25">
      <c r="A40" s="21"/>
      <c r="B40" s="73"/>
      <c r="C40" s="74"/>
      <c r="D40" s="33" t="s">
        <v>39</v>
      </c>
      <c r="E40" s="19"/>
      <c r="F40" s="29"/>
      <c r="G40" s="43" t="s">
        <v>47</v>
      </c>
      <c r="H40" s="19"/>
      <c r="I40" s="18"/>
    </row>
    <row r="41" spans="1:9" x14ac:dyDescent="0.2">
      <c r="A41" s="21"/>
      <c r="B41" s="73"/>
      <c r="C41" s="74"/>
      <c r="D41" s="33" t="s">
        <v>40</v>
      </c>
      <c r="E41" s="19"/>
      <c r="F41" s="29"/>
      <c r="G41" s="38" t="s">
        <v>48</v>
      </c>
      <c r="H41" s="19"/>
      <c r="I41" s="18"/>
    </row>
    <row r="42" spans="1:9" ht="14.5" thickBot="1" x14ac:dyDescent="0.25">
      <c r="A42" s="21"/>
      <c r="B42" s="73"/>
      <c r="C42" s="74"/>
      <c r="D42" s="43" t="s">
        <v>41</v>
      </c>
      <c r="E42" s="19"/>
      <c r="F42" s="29"/>
      <c r="G42" s="39" t="s">
        <v>49</v>
      </c>
      <c r="H42" s="19"/>
      <c r="I42" s="18"/>
    </row>
    <row r="43" spans="1:9" ht="14.5" thickBot="1" x14ac:dyDescent="0.25">
      <c r="A43" s="21"/>
      <c r="B43" s="73"/>
      <c r="C43" s="74"/>
      <c r="D43" s="42">
        <v>5</v>
      </c>
      <c r="E43" s="71" t="str">
        <f>INDEX($A$25:$B$60,MATCH(D43,$A$25:$A$60,0),2,1)</f>
        <v>日常生活</v>
      </c>
      <c r="F43" s="72" t="str">
        <f t="shared" ref="F43" si="4">INDEX($A$25:$B$59,MATCH(5,$A$25:$A$59,0),2,1)</f>
        <v>日常生活</v>
      </c>
      <c r="G43" s="35">
        <v>6</v>
      </c>
      <c r="H43" s="65" t="str">
        <f>INDEX($A$25:$B$60,MATCH(G43,$A$25:$A$60,0),2,1)</f>
        <v>論理的説明能力</v>
      </c>
      <c r="I43" s="66" t="str">
        <f t="shared" ref="I43" si="5">INDEX($A$25:$B$59,MATCH(5,$A$25:$A$59,0),2,1)</f>
        <v>日常生活</v>
      </c>
    </row>
    <row r="44" spans="1:9" x14ac:dyDescent="0.2">
      <c r="A44" s="21"/>
      <c r="B44" s="73"/>
      <c r="C44" s="74"/>
      <c r="D44" s="32" t="s">
        <v>50</v>
      </c>
      <c r="E44" s="19"/>
      <c r="F44" s="29"/>
      <c r="G44" s="37" t="s">
        <v>60</v>
      </c>
      <c r="H44" s="19"/>
      <c r="I44" s="18"/>
    </row>
    <row r="45" spans="1:9" x14ac:dyDescent="0.2">
      <c r="A45" s="21"/>
      <c r="B45" s="73"/>
      <c r="C45" s="74"/>
      <c r="D45" s="33" t="s">
        <v>51</v>
      </c>
      <c r="E45" s="19"/>
      <c r="F45" s="29"/>
      <c r="G45" s="38" t="s">
        <v>61</v>
      </c>
      <c r="H45" s="19"/>
      <c r="I45" s="18"/>
    </row>
    <row r="46" spans="1:9" x14ac:dyDescent="0.2">
      <c r="A46" s="21"/>
      <c r="B46" s="73"/>
      <c r="C46" s="74"/>
      <c r="D46" s="33" t="s">
        <v>52</v>
      </c>
      <c r="E46" s="19"/>
      <c r="F46" s="29"/>
      <c r="G46" s="38" t="s">
        <v>62</v>
      </c>
      <c r="H46" s="19"/>
      <c r="I46" s="18"/>
    </row>
    <row r="47" spans="1:9" x14ac:dyDescent="0.2">
      <c r="A47" s="21"/>
      <c r="B47" s="73"/>
      <c r="C47" s="74"/>
      <c r="D47" s="33" t="s">
        <v>54</v>
      </c>
      <c r="E47" s="19"/>
      <c r="F47" s="29"/>
      <c r="G47" s="38" t="s">
        <v>63</v>
      </c>
      <c r="H47" s="19"/>
      <c r="I47" s="18"/>
    </row>
    <row r="48" spans="1:9" x14ac:dyDescent="0.2">
      <c r="A48" s="21"/>
      <c r="B48" s="73"/>
      <c r="C48" s="74"/>
      <c r="D48" s="33" t="s">
        <v>55</v>
      </c>
      <c r="E48" s="19"/>
      <c r="F48" s="29"/>
      <c r="G48" s="38" t="s">
        <v>64</v>
      </c>
      <c r="H48" s="19"/>
      <c r="I48" s="18"/>
    </row>
    <row r="49" spans="1:9" x14ac:dyDescent="0.2">
      <c r="A49" s="21"/>
      <c r="B49" s="73"/>
      <c r="C49" s="74"/>
      <c r="D49" s="33" t="s">
        <v>56</v>
      </c>
      <c r="E49" s="19"/>
      <c r="F49" s="29"/>
      <c r="G49" s="38" t="s">
        <v>65</v>
      </c>
      <c r="H49" s="19"/>
      <c r="I49" s="18"/>
    </row>
    <row r="50" spans="1:9" x14ac:dyDescent="0.2">
      <c r="A50" s="21"/>
      <c r="B50" s="73"/>
      <c r="C50" s="74"/>
      <c r="D50" s="33" t="s">
        <v>57</v>
      </c>
      <c r="E50" s="19"/>
      <c r="F50" s="29"/>
      <c r="G50" s="38" t="s">
        <v>66</v>
      </c>
      <c r="H50" s="19"/>
      <c r="I50" s="18"/>
    </row>
    <row r="51" spans="1:9" ht="14.5" thickBot="1" x14ac:dyDescent="0.25">
      <c r="A51" s="21"/>
      <c r="B51" s="73"/>
      <c r="C51" s="74"/>
      <c r="D51" s="43" t="s">
        <v>53</v>
      </c>
      <c r="E51" s="19"/>
      <c r="F51" s="29"/>
      <c r="G51" s="39" t="s">
        <v>67</v>
      </c>
      <c r="H51" s="19"/>
      <c r="I51" s="18"/>
    </row>
    <row r="52" spans="1:9" ht="14.5" thickBot="1" x14ac:dyDescent="0.25">
      <c r="A52" s="21"/>
      <c r="B52" s="73"/>
      <c r="C52" s="74"/>
      <c r="D52" s="41">
        <v>7</v>
      </c>
      <c r="E52" s="69" t="str">
        <f>INDEX($A$25:$B$60,MATCH(D52,$A$25:$A$60,0),2,1)</f>
        <v>メンタル</v>
      </c>
      <c r="F52" s="70" t="str">
        <f t="shared" ref="F52" si="6">INDEX($A$25:$B$59,MATCH(5,$A$25:$A$59,0),2,1)</f>
        <v>日常生活</v>
      </c>
      <c r="G52" s="36">
        <v>8</v>
      </c>
      <c r="H52" s="63" t="str">
        <f>INDEX($A$25:$B$60,MATCH(G52,$A$25:$A$60,0),2,1)</f>
        <v>応援者を増やす</v>
      </c>
      <c r="I52" s="64" t="str">
        <f t="shared" ref="I52" si="7">INDEX($A$25:$B$59,MATCH(5,$A$25:$A$59,0),2,1)</f>
        <v>日常生活</v>
      </c>
    </row>
    <row r="53" spans="1:9" x14ac:dyDescent="0.2">
      <c r="A53" s="21"/>
      <c r="B53" s="73"/>
      <c r="C53" s="74"/>
      <c r="D53" s="32" t="s">
        <v>68</v>
      </c>
      <c r="E53" s="19"/>
      <c r="F53" s="29"/>
      <c r="G53" s="37" t="s">
        <v>76</v>
      </c>
      <c r="H53" s="19"/>
      <c r="I53" s="18"/>
    </row>
    <row r="54" spans="1:9" x14ac:dyDescent="0.2">
      <c r="A54" s="21"/>
      <c r="B54" s="73"/>
      <c r="C54" s="74"/>
      <c r="D54" s="33" t="s">
        <v>69</v>
      </c>
      <c r="E54" s="19"/>
      <c r="F54" s="29"/>
      <c r="G54" s="38" t="s">
        <v>77</v>
      </c>
      <c r="H54" s="19"/>
      <c r="I54" s="18"/>
    </row>
    <row r="55" spans="1:9" x14ac:dyDescent="0.2">
      <c r="A55" s="21"/>
      <c r="B55" s="73"/>
      <c r="C55" s="74"/>
      <c r="D55" s="33" t="s">
        <v>70</v>
      </c>
      <c r="E55" s="19"/>
      <c r="F55" s="29"/>
      <c r="G55" s="38" t="s">
        <v>78</v>
      </c>
      <c r="H55" s="19"/>
      <c r="I55" s="18"/>
    </row>
    <row r="56" spans="1:9" x14ac:dyDescent="0.2">
      <c r="A56" s="21"/>
      <c r="B56" s="73"/>
      <c r="C56" s="74"/>
      <c r="D56" s="33" t="s">
        <v>71</v>
      </c>
      <c r="E56" s="19"/>
      <c r="F56" s="29"/>
      <c r="G56" s="38" t="s">
        <v>81</v>
      </c>
      <c r="H56" s="19"/>
      <c r="I56" s="18"/>
    </row>
    <row r="57" spans="1:9" x14ac:dyDescent="0.2">
      <c r="A57" s="21"/>
      <c r="B57" s="73"/>
      <c r="C57" s="74"/>
      <c r="D57" s="33" t="s">
        <v>72</v>
      </c>
      <c r="E57" s="19"/>
      <c r="F57" s="29"/>
      <c r="G57" s="38" t="s">
        <v>82</v>
      </c>
      <c r="H57" s="19"/>
      <c r="I57" s="18"/>
    </row>
    <row r="58" spans="1:9" x14ac:dyDescent="0.2">
      <c r="A58" s="21"/>
      <c r="B58" s="73"/>
      <c r="C58" s="74"/>
      <c r="D58" s="33" t="s">
        <v>73</v>
      </c>
      <c r="E58" s="19"/>
      <c r="F58" s="29"/>
      <c r="G58" s="38" t="s">
        <v>83</v>
      </c>
      <c r="H58" s="19"/>
      <c r="I58" s="18"/>
    </row>
    <row r="59" spans="1:9" x14ac:dyDescent="0.2">
      <c r="A59" s="21"/>
      <c r="B59" s="73"/>
      <c r="C59" s="74"/>
      <c r="D59" s="33" t="s">
        <v>74</v>
      </c>
      <c r="E59" s="19"/>
      <c r="F59" s="29"/>
      <c r="G59" s="38" t="s">
        <v>84</v>
      </c>
      <c r="H59" s="19"/>
      <c r="I59" s="18"/>
    </row>
    <row r="60" spans="1:9" ht="14.5" thickBot="1" x14ac:dyDescent="0.25">
      <c r="A60" s="22"/>
      <c r="B60" s="56"/>
      <c r="C60" s="57"/>
      <c r="D60" s="43" t="s">
        <v>75</v>
      </c>
      <c r="E60" s="19"/>
      <c r="F60" s="29"/>
      <c r="G60" s="39" t="s">
        <v>79</v>
      </c>
      <c r="H60" s="19" t="s">
        <v>80</v>
      </c>
      <c r="I60" s="18"/>
    </row>
    <row r="61" spans="1:9" ht="17" thickTop="1" x14ac:dyDescent="0.25">
      <c r="A61" s="31" t="s">
        <v>8</v>
      </c>
    </row>
    <row r="63" spans="1:9" x14ac:dyDescent="0.2">
      <c r="A63" s="89" t="str">
        <f>E25</f>
        <v>資金確保</v>
      </c>
      <c r="B63" s="89"/>
      <c r="C63" s="46" t="s">
        <v>9</v>
      </c>
      <c r="D63" s="46" t="s">
        <v>10</v>
      </c>
      <c r="F63" s="90" t="str">
        <f>H25</f>
        <v>テクニカル</v>
      </c>
      <c r="G63" s="90"/>
      <c r="H63" s="46" t="s">
        <v>9</v>
      </c>
      <c r="I63" s="46" t="s">
        <v>10</v>
      </c>
    </row>
    <row r="64" spans="1:9" x14ac:dyDescent="0.2">
      <c r="A64" s="20" t="str">
        <f>D26</f>
        <v>サブスク</v>
      </c>
      <c r="B64" s="73"/>
      <c r="C64" s="73"/>
      <c r="D64" s="73"/>
      <c r="F64" s="20" t="str">
        <f>G26</f>
        <v>助走・リズム</v>
      </c>
      <c r="G64" s="73"/>
      <c r="H64" s="73"/>
      <c r="I64" s="73"/>
    </row>
    <row r="65" spans="1:9" x14ac:dyDescent="0.2">
      <c r="A65" s="20" t="str">
        <f t="shared" ref="A65:A71" si="8">D27</f>
        <v>スポンサー</v>
      </c>
      <c r="B65" s="73"/>
      <c r="C65" s="73"/>
      <c r="D65" s="73"/>
      <c r="F65" s="20" t="str">
        <f t="shared" ref="F65:F71" si="9">G27</f>
        <v>踏切動作</v>
      </c>
      <c r="G65" s="73"/>
      <c r="H65" s="73"/>
      <c r="I65" s="73"/>
    </row>
    <row r="66" spans="1:9" x14ac:dyDescent="0.2">
      <c r="A66" s="20" t="str">
        <f t="shared" si="8"/>
        <v>貯金</v>
      </c>
      <c r="B66" s="73"/>
      <c r="C66" s="73"/>
      <c r="D66" s="73"/>
      <c r="F66" s="20" t="str">
        <f t="shared" si="9"/>
        <v>エラスティック</v>
      </c>
      <c r="G66" s="73"/>
      <c r="H66" s="73"/>
      <c r="I66" s="73"/>
    </row>
    <row r="67" spans="1:9" x14ac:dyDescent="0.2">
      <c r="A67" s="20" t="str">
        <f t="shared" si="8"/>
        <v>交渉</v>
      </c>
      <c r="B67" s="73"/>
      <c r="C67" s="73"/>
      <c r="D67" s="73"/>
      <c r="F67" s="20" t="str">
        <f t="shared" si="9"/>
        <v>リアライン</v>
      </c>
      <c r="G67" s="73"/>
      <c r="H67" s="73"/>
      <c r="I67" s="73"/>
    </row>
    <row r="68" spans="1:9" x14ac:dyDescent="0.2">
      <c r="A68" s="20" t="str">
        <f t="shared" si="8"/>
        <v>公的支援</v>
      </c>
      <c r="B68" s="73"/>
      <c r="C68" s="73"/>
      <c r="D68" s="73"/>
      <c r="F68" s="20" t="str">
        <f t="shared" si="9"/>
        <v>ロックバック</v>
      </c>
      <c r="G68" s="73"/>
      <c r="H68" s="73"/>
      <c r="I68" s="73"/>
    </row>
    <row r="69" spans="1:9" x14ac:dyDescent="0.2">
      <c r="A69" s="20" t="str">
        <f t="shared" si="8"/>
        <v>すねかじり</v>
      </c>
      <c r="B69" s="73"/>
      <c r="C69" s="73"/>
      <c r="D69" s="73"/>
      <c r="F69" s="20" t="str">
        <f t="shared" si="9"/>
        <v>倒立</v>
      </c>
      <c r="G69" s="73"/>
      <c r="H69" s="73"/>
      <c r="I69" s="73"/>
    </row>
    <row r="70" spans="1:9" x14ac:dyDescent="0.2">
      <c r="A70" s="20" t="str">
        <f t="shared" si="8"/>
        <v>広告</v>
      </c>
      <c r="B70" s="73"/>
      <c r="C70" s="73"/>
      <c r="D70" s="73"/>
      <c r="F70" s="20" t="str">
        <f t="shared" si="9"/>
        <v>クリアランス</v>
      </c>
      <c r="G70" s="73"/>
      <c r="H70" s="73"/>
      <c r="I70" s="73"/>
    </row>
    <row r="71" spans="1:9" x14ac:dyDescent="0.2">
      <c r="A71" s="20" t="str">
        <f t="shared" si="8"/>
        <v>事業収入</v>
      </c>
      <c r="B71" s="73"/>
      <c r="C71" s="73"/>
      <c r="D71" s="73"/>
      <c r="F71" s="20" t="str">
        <f t="shared" si="9"/>
        <v>バイメカ応用</v>
      </c>
      <c r="G71" s="73"/>
      <c r="H71" s="73"/>
      <c r="I71" s="73"/>
    </row>
    <row r="73" spans="1:9" x14ac:dyDescent="0.2">
      <c r="A73" s="92" t="str">
        <f>E34</f>
        <v>フィジカル</v>
      </c>
      <c r="B73" s="92"/>
      <c r="C73" s="46" t="s">
        <v>9</v>
      </c>
      <c r="D73" s="46" t="s">
        <v>10</v>
      </c>
      <c r="F73" s="91" t="str">
        <f>H34</f>
        <v>会場管理</v>
      </c>
      <c r="G73" s="91"/>
      <c r="H73" s="46" t="s">
        <v>9</v>
      </c>
      <c r="I73" s="46" t="s">
        <v>10</v>
      </c>
    </row>
    <row r="74" spans="1:9" x14ac:dyDescent="0.2">
      <c r="A74" s="45" t="str">
        <f>D35</f>
        <v>器械体操系</v>
      </c>
      <c r="B74" s="73"/>
      <c r="C74" s="73"/>
      <c r="D74" s="73"/>
      <c r="F74" s="20" t="str">
        <f>G35</f>
        <v>助走路・マット</v>
      </c>
      <c r="G74" s="73"/>
      <c r="H74" s="73"/>
      <c r="I74" s="73"/>
    </row>
    <row r="75" spans="1:9" x14ac:dyDescent="0.2">
      <c r="A75" s="45" t="str">
        <f t="shared" ref="A75:A81" si="10">D36</f>
        <v>スプリント</v>
      </c>
      <c r="B75" s="73"/>
      <c r="C75" s="73"/>
      <c r="D75" s="73"/>
      <c r="F75" s="20" t="str">
        <f t="shared" ref="F75:F80" si="11">G36</f>
        <v>AWAY練習</v>
      </c>
      <c r="G75" s="73"/>
      <c r="H75" s="73"/>
      <c r="I75" s="73"/>
    </row>
    <row r="76" spans="1:9" x14ac:dyDescent="0.2">
      <c r="A76" s="45" t="str">
        <f t="shared" si="10"/>
        <v>食事</v>
      </c>
      <c r="B76" s="73"/>
      <c r="C76" s="73"/>
      <c r="D76" s="73"/>
      <c r="F76" s="20" t="str">
        <f t="shared" si="11"/>
        <v>用具管理</v>
      </c>
      <c r="G76" s="73"/>
      <c r="H76" s="73"/>
      <c r="I76" s="73"/>
    </row>
    <row r="77" spans="1:9" x14ac:dyDescent="0.2">
      <c r="A77" s="45" t="str">
        <f t="shared" si="10"/>
        <v>巧緻性</v>
      </c>
      <c r="B77" s="73"/>
      <c r="C77" s="73"/>
      <c r="D77" s="73"/>
      <c r="F77" s="20" t="str">
        <f t="shared" si="11"/>
        <v>準備・片付け</v>
      </c>
      <c r="G77" s="73"/>
      <c r="H77" s="73"/>
      <c r="I77" s="73"/>
    </row>
    <row r="78" spans="1:9" x14ac:dyDescent="0.2">
      <c r="A78" s="45" t="str">
        <f t="shared" si="10"/>
        <v>筋肉質・量</v>
      </c>
      <c r="B78" s="73"/>
      <c r="C78" s="73"/>
      <c r="D78" s="73"/>
      <c r="F78" s="20" t="str">
        <f t="shared" si="11"/>
        <v>清掃</v>
      </c>
      <c r="G78" s="73"/>
      <c r="H78" s="73"/>
      <c r="I78" s="73"/>
    </row>
    <row r="79" spans="1:9" x14ac:dyDescent="0.2">
      <c r="A79" s="45" t="str">
        <f t="shared" si="10"/>
        <v>身体チェック・バランス</v>
      </c>
      <c r="B79" s="73"/>
      <c r="C79" s="73"/>
      <c r="D79" s="73"/>
      <c r="F79" s="20" t="str">
        <f t="shared" si="11"/>
        <v>修繕</v>
      </c>
      <c r="G79" s="73"/>
      <c r="H79" s="73"/>
      <c r="I79" s="73"/>
    </row>
    <row r="80" spans="1:9" x14ac:dyDescent="0.2">
      <c r="A80" s="45" t="str">
        <f t="shared" si="10"/>
        <v>抵抗力（衛生）</v>
      </c>
      <c r="B80" s="73"/>
      <c r="C80" s="73"/>
      <c r="D80" s="73"/>
      <c r="F80" s="20" t="str">
        <f t="shared" si="11"/>
        <v>ベンチ</v>
      </c>
      <c r="G80" s="73"/>
      <c r="H80" s="73"/>
      <c r="I80" s="73"/>
    </row>
    <row r="81" spans="1:9" x14ac:dyDescent="0.2">
      <c r="A81" s="45" t="str">
        <f t="shared" si="10"/>
        <v>体重管理</v>
      </c>
      <c r="B81" s="73"/>
      <c r="C81" s="73"/>
      <c r="D81" s="73"/>
      <c r="F81" s="20" t="str">
        <f>G42</f>
        <v>応援者役割</v>
      </c>
      <c r="G81" s="73"/>
      <c r="H81" s="73"/>
      <c r="I81" s="73"/>
    </row>
    <row r="83" spans="1:9" x14ac:dyDescent="0.2">
      <c r="A83" s="94" t="str">
        <f>E43</f>
        <v>日常生活</v>
      </c>
      <c r="B83" s="94"/>
      <c r="C83" s="46" t="s">
        <v>9</v>
      </c>
      <c r="D83" s="46" t="s">
        <v>10</v>
      </c>
      <c r="F83" s="93" t="str">
        <f>H43</f>
        <v>論理的説明能力</v>
      </c>
      <c r="G83" s="93"/>
      <c r="H83" s="46" t="s">
        <v>9</v>
      </c>
      <c r="I83" s="46" t="s">
        <v>10</v>
      </c>
    </row>
    <row r="84" spans="1:9" x14ac:dyDescent="0.2">
      <c r="A84" s="20" t="str">
        <f>D44</f>
        <v>即実行力</v>
      </c>
      <c r="B84" s="73"/>
      <c r="C84" s="73"/>
      <c r="D84" s="73"/>
      <c r="F84" s="20" t="str">
        <f>G44</f>
        <v>モチベの言語化</v>
      </c>
      <c r="G84" s="73"/>
      <c r="H84" s="73"/>
      <c r="I84" s="73"/>
    </row>
    <row r="85" spans="1:9" x14ac:dyDescent="0.2">
      <c r="A85" s="20" t="str">
        <f t="shared" ref="A85:A90" si="12">D45</f>
        <v>リーダー性</v>
      </c>
      <c r="B85" s="73"/>
      <c r="C85" s="73"/>
      <c r="D85" s="73"/>
      <c r="F85" s="20" t="str">
        <f t="shared" ref="F85:F91" si="13">G45</f>
        <v>指導実践</v>
      </c>
      <c r="G85" s="73"/>
      <c r="H85" s="73"/>
      <c r="I85" s="73"/>
    </row>
    <row r="86" spans="1:9" x14ac:dyDescent="0.2">
      <c r="A86" s="20" t="str">
        <f t="shared" si="12"/>
        <v>７つの習慣</v>
      </c>
      <c r="B86" s="73"/>
      <c r="C86" s="73"/>
      <c r="D86" s="73"/>
      <c r="F86" s="20" t="str">
        <f t="shared" si="13"/>
        <v>新聞投稿</v>
      </c>
      <c r="G86" s="73"/>
      <c r="H86" s="73"/>
      <c r="I86" s="73"/>
    </row>
    <row r="87" spans="1:9" x14ac:dyDescent="0.2">
      <c r="A87" s="20" t="str">
        <f t="shared" si="12"/>
        <v>良質コミュニケーション</v>
      </c>
      <c r="B87" s="73"/>
      <c r="C87" s="73"/>
      <c r="D87" s="73"/>
      <c r="F87" s="20" t="str">
        <f t="shared" si="13"/>
        <v>言語技術</v>
      </c>
      <c r="G87" s="73"/>
      <c r="H87" s="73"/>
      <c r="I87" s="73"/>
    </row>
    <row r="88" spans="1:9" x14ac:dyDescent="0.2">
      <c r="A88" s="20" t="str">
        <f t="shared" si="12"/>
        <v>ビジネス</v>
      </c>
      <c r="B88" s="73"/>
      <c r="C88" s="73"/>
      <c r="D88" s="73"/>
      <c r="F88" s="20" t="str">
        <f t="shared" si="13"/>
        <v>宣言跳躍（１ポイント）</v>
      </c>
      <c r="G88" s="73"/>
      <c r="H88" s="73"/>
      <c r="I88" s="73"/>
    </row>
    <row r="89" spans="1:9" x14ac:dyDescent="0.2">
      <c r="A89" s="20" t="str">
        <f t="shared" si="12"/>
        <v>読書</v>
      </c>
      <c r="B89" s="73"/>
      <c r="C89" s="73"/>
      <c r="D89" s="73"/>
      <c r="F89" s="20" t="str">
        <f t="shared" si="13"/>
        <v>感覚の報告</v>
      </c>
      <c r="G89" s="73"/>
      <c r="H89" s="73"/>
      <c r="I89" s="73"/>
    </row>
    <row r="90" spans="1:9" x14ac:dyDescent="0.2">
      <c r="A90" s="20" t="str">
        <f t="shared" si="12"/>
        <v>インテリジェンス</v>
      </c>
      <c r="B90" s="73"/>
      <c r="C90" s="73"/>
      <c r="D90" s="73"/>
      <c r="F90" s="20" t="str">
        <f t="shared" si="13"/>
        <v>メモ</v>
      </c>
      <c r="G90" s="73"/>
      <c r="H90" s="73"/>
      <c r="I90" s="73"/>
    </row>
    <row r="91" spans="1:9" x14ac:dyDescent="0.2">
      <c r="A91" s="20" t="str">
        <f>D51</f>
        <v>日記</v>
      </c>
      <c r="B91" s="73"/>
      <c r="C91" s="73"/>
      <c r="D91" s="73"/>
      <c r="F91" s="20" t="str">
        <f t="shared" si="13"/>
        <v>動作説明</v>
      </c>
      <c r="G91" s="73"/>
      <c r="H91" s="73"/>
      <c r="I91" s="73"/>
    </row>
    <row r="93" spans="1:9" x14ac:dyDescent="0.2">
      <c r="A93" s="87" t="str">
        <f>E52</f>
        <v>メンタル</v>
      </c>
      <c r="B93" s="87"/>
      <c r="C93" s="46" t="s">
        <v>9</v>
      </c>
      <c r="D93" s="46" t="s">
        <v>10</v>
      </c>
      <c r="F93" s="88" t="str">
        <f>H52</f>
        <v>応援者を増やす</v>
      </c>
      <c r="G93" s="88"/>
      <c r="H93" s="46" t="s">
        <v>9</v>
      </c>
      <c r="I93" s="46" t="s">
        <v>10</v>
      </c>
    </row>
    <row r="94" spans="1:9" x14ac:dyDescent="0.2">
      <c r="A94" s="20" t="str">
        <f>D53</f>
        <v>成功イメージ</v>
      </c>
      <c r="B94" s="73"/>
      <c r="C94" s="73"/>
      <c r="D94" s="73"/>
      <c r="F94" s="20" t="str">
        <f>G53</f>
        <v>人格</v>
      </c>
      <c r="G94" s="73"/>
      <c r="H94" s="73"/>
      <c r="I94" s="73"/>
    </row>
    <row r="95" spans="1:9" x14ac:dyDescent="0.2">
      <c r="A95" s="20" t="str">
        <f t="shared" ref="A95:A101" si="14">D54</f>
        <v>ピット整備</v>
      </c>
      <c r="B95" s="73"/>
      <c r="C95" s="73"/>
      <c r="D95" s="73"/>
      <c r="F95" s="20" t="str">
        <f t="shared" ref="F95:F101" si="15">G54</f>
        <v>ステークホルダー</v>
      </c>
      <c r="G95" s="73"/>
      <c r="H95" s="73"/>
      <c r="I95" s="73"/>
    </row>
    <row r="96" spans="1:9" x14ac:dyDescent="0.2">
      <c r="A96" s="20" t="str">
        <f t="shared" si="14"/>
        <v>武道の精神</v>
      </c>
      <c r="B96" s="73"/>
      <c r="C96" s="73"/>
      <c r="D96" s="73"/>
      <c r="F96" s="20" t="str">
        <f t="shared" si="15"/>
        <v>SNS発信</v>
      </c>
      <c r="G96" s="73"/>
      <c r="H96" s="73"/>
      <c r="I96" s="73"/>
    </row>
    <row r="97" spans="1:9" x14ac:dyDescent="0.2">
      <c r="A97" s="20" t="str">
        <f t="shared" si="14"/>
        <v>試合場数</v>
      </c>
      <c r="B97" s="73"/>
      <c r="C97" s="73"/>
      <c r="D97" s="73"/>
      <c r="F97" s="20" t="str">
        <f t="shared" si="15"/>
        <v>お礼参り</v>
      </c>
      <c r="G97" s="73"/>
      <c r="H97" s="73"/>
      <c r="I97" s="73"/>
    </row>
    <row r="98" spans="1:9" x14ac:dyDescent="0.2">
      <c r="A98" s="20" t="str">
        <f t="shared" si="14"/>
        <v>振り出しに戻る</v>
      </c>
      <c r="B98" s="73"/>
      <c r="C98" s="73"/>
      <c r="D98" s="73"/>
      <c r="F98" s="20" t="str">
        <f t="shared" si="15"/>
        <v>地域挨拶</v>
      </c>
      <c r="G98" s="73"/>
      <c r="H98" s="73"/>
      <c r="I98" s="73"/>
    </row>
    <row r="99" spans="1:9" x14ac:dyDescent="0.2">
      <c r="A99" s="20" t="str">
        <f t="shared" si="14"/>
        <v>躊躇なし</v>
      </c>
      <c r="B99" s="73"/>
      <c r="C99" s="73"/>
      <c r="D99" s="73"/>
      <c r="F99" s="20" t="str">
        <f t="shared" si="15"/>
        <v>ホームワーク（家事）</v>
      </c>
      <c r="G99" s="73"/>
      <c r="H99" s="73"/>
      <c r="I99" s="73"/>
    </row>
    <row r="100" spans="1:9" x14ac:dyDescent="0.2">
      <c r="A100" s="20" t="str">
        <f t="shared" si="14"/>
        <v>スモールステップ</v>
      </c>
      <c r="B100" s="73"/>
      <c r="C100" s="73"/>
      <c r="D100" s="73"/>
      <c r="F100" s="20" t="str">
        <f t="shared" si="15"/>
        <v>イベント開催</v>
      </c>
      <c r="G100" s="73"/>
      <c r="H100" s="73"/>
      <c r="I100" s="73"/>
    </row>
    <row r="101" spans="1:9" x14ac:dyDescent="0.2">
      <c r="A101" s="20" t="str">
        <f t="shared" si="14"/>
        <v>決断</v>
      </c>
      <c r="B101" s="73"/>
      <c r="C101" s="73"/>
      <c r="D101" s="73"/>
      <c r="F101" s="20" t="str">
        <f t="shared" si="15"/>
        <v>多方面への遠征</v>
      </c>
      <c r="G101" s="73"/>
      <c r="H101" s="73"/>
      <c r="I101" s="73"/>
    </row>
  </sheetData>
  <mergeCells count="120">
    <mergeCell ref="A93:B93"/>
    <mergeCell ref="F93:G93"/>
    <mergeCell ref="A63:B63"/>
    <mergeCell ref="F63:G63"/>
    <mergeCell ref="F73:G73"/>
    <mergeCell ref="A73:B73"/>
    <mergeCell ref="F83:G83"/>
    <mergeCell ref="A83:B83"/>
    <mergeCell ref="B99:D99"/>
    <mergeCell ref="G89:I89"/>
    <mergeCell ref="G90:I90"/>
    <mergeCell ref="G91:I91"/>
    <mergeCell ref="B84:D84"/>
    <mergeCell ref="B85:D85"/>
    <mergeCell ref="B86:D86"/>
    <mergeCell ref="B87:D87"/>
    <mergeCell ref="B88:D88"/>
    <mergeCell ref="B89:D89"/>
    <mergeCell ref="B90:D90"/>
    <mergeCell ref="B91:D91"/>
    <mergeCell ref="G84:I84"/>
    <mergeCell ref="G85:I85"/>
    <mergeCell ref="G86:I86"/>
    <mergeCell ref="G87:I87"/>
    <mergeCell ref="B100:D100"/>
    <mergeCell ref="B101:D101"/>
    <mergeCell ref="G94:I94"/>
    <mergeCell ref="G95:I95"/>
    <mergeCell ref="G96:I96"/>
    <mergeCell ref="G97:I97"/>
    <mergeCell ref="G98:I98"/>
    <mergeCell ref="G99:I99"/>
    <mergeCell ref="G100:I100"/>
    <mergeCell ref="G101:I101"/>
    <mergeCell ref="B94:D94"/>
    <mergeCell ref="B95:D95"/>
    <mergeCell ref="B96:D96"/>
    <mergeCell ref="B97:D97"/>
    <mergeCell ref="B98:D98"/>
    <mergeCell ref="G88:I88"/>
    <mergeCell ref="B79:D79"/>
    <mergeCell ref="B80:D80"/>
    <mergeCell ref="B81:D81"/>
    <mergeCell ref="G74:I74"/>
    <mergeCell ref="G75:I75"/>
    <mergeCell ref="G76:I76"/>
    <mergeCell ref="G77:I77"/>
    <mergeCell ref="G78:I78"/>
    <mergeCell ref="G79:I79"/>
    <mergeCell ref="G80:I80"/>
    <mergeCell ref="G81:I81"/>
    <mergeCell ref="B74:D74"/>
    <mergeCell ref="B75:D75"/>
    <mergeCell ref="B76:D76"/>
    <mergeCell ref="B77:D77"/>
    <mergeCell ref="B78:D78"/>
    <mergeCell ref="B69:D69"/>
    <mergeCell ref="B70:D70"/>
    <mergeCell ref="B71:D71"/>
    <mergeCell ref="G64:I64"/>
    <mergeCell ref="G65:I65"/>
    <mergeCell ref="G66:I66"/>
    <mergeCell ref="G67:I67"/>
    <mergeCell ref="G68:I68"/>
    <mergeCell ref="G69:I69"/>
    <mergeCell ref="G70:I70"/>
    <mergeCell ref="G71:I71"/>
    <mergeCell ref="B64:D64"/>
    <mergeCell ref="B65:D65"/>
    <mergeCell ref="B66:D66"/>
    <mergeCell ref="B67:D67"/>
    <mergeCell ref="B68:D68"/>
    <mergeCell ref="A1:I1"/>
    <mergeCell ref="B25:C25"/>
    <mergeCell ref="B26:C26"/>
    <mergeCell ref="B27:C27"/>
    <mergeCell ref="B28:C28"/>
    <mergeCell ref="H25:I25"/>
    <mergeCell ref="B29:C29"/>
    <mergeCell ref="B30:C30"/>
    <mergeCell ref="B31:C31"/>
    <mergeCell ref="B24:C24"/>
    <mergeCell ref="B49:C49"/>
    <mergeCell ref="B50:C50"/>
    <mergeCell ref="B51:C51"/>
    <mergeCell ref="B52:C52"/>
    <mergeCell ref="B53:C5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60:C60"/>
    <mergeCell ref="A21:B21"/>
    <mergeCell ref="C21:I21"/>
    <mergeCell ref="H52:I52"/>
    <mergeCell ref="H43:I43"/>
    <mergeCell ref="H34:I34"/>
    <mergeCell ref="E52:F52"/>
    <mergeCell ref="E43:F43"/>
    <mergeCell ref="B59:C59"/>
    <mergeCell ref="E25:F25"/>
    <mergeCell ref="E34:F34"/>
    <mergeCell ref="B54:C54"/>
    <mergeCell ref="B55:C55"/>
    <mergeCell ref="B56:C56"/>
    <mergeCell ref="B57:C57"/>
    <mergeCell ref="B41:C41"/>
    <mergeCell ref="B42:C42"/>
    <mergeCell ref="B43:C43"/>
    <mergeCell ref="B44:C44"/>
    <mergeCell ref="B45:C45"/>
    <mergeCell ref="B46:C46"/>
    <mergeCell ref="B47:C47"/>
    <mergeCell ref="B48:C48"/>
    <mergeCell ref="B58:C58"/>
  </mergeCells>
  <phoneticPr fontId="1"/>
  <pageMargins left="0.8" right="0.25" top="0.75" bottom="0.75" header="0.3" footer="0.3"/>
  <pageSetup paperSize="9" scale="9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view="pageLayout" zoomScale="125" zoomScalePageLayoutView="125" workbookViewId="0">
      <selection activeCell="G2" sqref="G2"/>
    </sheetView>
  </sheetViews>
  <sheetFormatPr defaultColWidth="12.58203125" defaultRowHeight="14" x14ac:dyDescent="0.2"/>
  <cols>
    <col min="1" max="9" width="10" customWidth="1"/>
  </cols>
  <sheetData>
    <row r="1" spans="1:9" ht="58" customHeight="1" thickBo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62.15" customHeight="1" thickBot="1" x14ac:dyDescent="0.25">
      <c r="A2" s="47" t="s">
        <v>85</v>
      </c>
      <c r="B2" s="48" t="s">
        <v>86</v>
      </c>
      <c r="C2" s="49" t="s">
        <v>87</v>
      </c>
      <c r="D2" s="47" t="s">
        <v>88</v>
      </c>
      <c r="E2" s="48" t="s">
        <v>89</v>
      </c>
      <c r="F2" s="49" t="s">
        <v>90</v>
      </c>
      <c r="G2" s="47" t="s">
        <v>91</v>
      </c>
      <c r="H2" s="48" t="s">
        <v>92</v>
      </c>
      <c r="I2" s="49" t="s">
        <v>93</v>
      </c>
    </row>
    <row r="3" spans="1:9" ht="62.15" customHeight="1" thickBot="1" x14ac:dyDescent="0.25">
      <c r="A3" s="50" t="s">
        <v>94</v>
      </c>
      <c r="B3" s="51" t="s">
        <v>95</v>
      </c>
      <c r="C3" s="52" t="s">
        <v>96</v>
      </c>
      <c r="D3" s="50" t="s">
        <v>97</v>
      </c>
      <c r="E3" s="51" t="s">
        <v>98</v>
      </c>
      <c r="F3" s="52" t="s">
        <v>99</v>
      </c>
      <c r="G3" s="50" t="s">
        <v>100</v>
      </c>
      <c r="H3" s="51" t="s">
        <v>101</v>
      </c>
      <c r="I3" s="52" t="s">
        <v>102</v>
      </c>
    </row>
    <row r="4" spans="1:9" ht="62.15" customHeight="1" thickBot="1" x14ac:dyDescent="0.25">
      <c r="A4" s="53" t="s">
        <v>103</v>
      </c>
      <c r="B4" s="54" t="s">
        <v>104</v>
      </c>
      <c r="C4" s="55" t="s">
        <v>105</v>
      </c>
      <c r="D4" s="53" t="s">
        <v>106</v>
      </c>
      <c r="E4" s="54" t="s">
        <v>107</v>
      </c>
      <c r="F4" s="55" t="s">
        <v>108</v>
      </c>
      <c r="G4" s="53" t="s">
        <v>109</v>
      </c>
      <c r="H4" s="54" t="s">
        <v>110</v>
      </c>
      <c r="I4" s="55" t="s">
        <v>111</v>
      </c>
    </row>
    <row r="5" spans="1:9" ht="62.15" customHeight="1" thickBot="1" x14ac:dyDescent="0.25">
      <c r="A5" s="47" t="s">
        <v>112</v>
      </c>
      <c r="B5" s="48" t="s">
        <v>113</v>
      </c>
      <c r="C5" s="49" t="s">
        <v>114</v>
      </c>
      <c r="D5" s="47" t="s">
        <v>115</v>
      </c>
      <c r="E5" s="48" t="s">
        <v>116</v>
      </c>
      <c r="F5" s="49" t="s">
        <v>117</v>
      </c>
      <c r="G5" s="47" t="s">
        <v>118</v>
      </c>
      <c r="H5" s="48" t="s">
        <v>119</v>
      </c>
      <c r="I5" s="49" t="s">
        <v>120</v>
      </c>
    </row>
    <row r="6" spans="1:9" ht="62.15" customHeight="1" thickBot="1" x14ac:dyDescent="0.25">
      <c r="A6" s="50" t="s">
        <v>121</v>
      </c>
      <c r="B6" s="51" t="s">
        <v>122</v>
      </c>
      <c r="C6" s="52" t="s">
        <v>123</v>
      </c>
      <c r="D6" s="50" t="s">
        <v>124</v>
      </c>
      <c r="E6" s="51" t="s">
        <v>125</v>
      </c>
      <c r="F6" s="52" t="s">
        <v>126</v>
      </c>
      <c r="G6" s="50" t="s">
        <v>127</v>
      </c>
      <c r="H6" s="51" t="s">
        <v>128</v>
      </c>
      <c r="I6" s="52" t="s">
        <v>129</v>
      </c>
    </row>
    <row r="7" spans="1:9" ht="62.15" customHeight="1" thickBot="1" x14ac:dyDescent="0.25">
      <c r="A7" s="53" t="s">
        <v>130</v>
      </c>
      <c r="B7" s="54" t="s">
        <v>131</v>
      </c>
      <c r="C7" s="55" t="s">
        <v>132</v>
      </c>
      <c r="D7" s="53" t="s">
        <v>133</v>
      </c>
      <c r="E7" s="54" t="s">
        <v>134</v>
      </c>
      <c r="F7" s="55" t="s">
        <v>135</v>
      </c>
      <c r="G7" s="53" t="s">
        <v>136</v>
      </c>
      <c r="H7" s="54" t="s">
        <v>137</v>
      </c>
      <c r="I7" s="55" t="s">
        <v>138</v>
      </c>
    </row>
    <row r="8" spans="1:9" ht="62.15" customHeight="1" thickBot="1" x14ac:dyDescent="0.25">
      <c r="A8" s="47" t="s">
        <v>139</v>
      </c>
      <c r="B8" s="48" t="s">
        <v>140</v>
      </c>
      <c r="C8" s="49" t="s">
        <v>141</v>
      </c>
      <c r="D8" s="47" t="s">
        <v>142</v>
      </c>
      <c r="E8" s="48" t="s">
        <v>143</v>
      </c>
      <c r="F8" s="49" t="s">
        <v>144</v>
      </c>
      <c r="G8" s="47" t="s">
        <v>145</v>
      </c>
      <c r="H8" s="48" t="s">
        <v>146</v>
      </c>
      <c r="I8" s="49" t="s">
        <v>147</v>
      </c>
    </row>
    <row r="9" spans="1:9" ht="62.15" customHeight="1" thickBot="1" x14ac:dyDescent="0.25">
      <c r="A9" s="50" t="s">
        <v>148</v>
      </c>
      <c r="B9" s="51" t="s">
        <v>149</v>
      </c>
      <c r="C9" s="52" t="s">
        <v>150</v>
      </c>
      <c r="D9" s="50" t="s">
        <v>151</v>
      </c>
      <c r="E9" s="51" t="s">
        <v>152</v>
      </c>
      <c r="F9" s="52" t="s">
        <v>153</v>
      </c>
      <c r="G9" s="50" t="s">
        <v>154</v>
      </c>
      <c r="H9" s="51" t="s">
        <v>155</v>
      </c>
      <c r="I9" s="52" t="s">
        <v>156</v>
      </c>
    </row>
    <row r="10" spans="1:9" ht="62.15" customHeight="1" thickBot="1" x14ac:dyDescent="0.25">
      <c r="A10" s="53" t="s">
        <v>157</v>
      </c>
      <c r="B10" s="54" t="s">
        <v>158</v>
      </c>
      <c r="C10" s="55" t="s">
        <v>159</v>
      </c>
      <c r="D10" s="53" t="s">
        <v>160</v>
      </c>
      <c r="E10" s="54" t="s">
        <v>161</v>
      </c>
      <c r="F10" s="55" t="s">
        <v>162</v>
      </c>
      <c r="G10" s="53" t="s">
        <v>163</v>
      </c>
      <c r="H10" s="54" t="s">
        <v>164</v>
      </c>
      <c r="I10" s="55" t="s">
        <v>165</v>
      </c>
    </row>
  </sheetData>
  <mergeCells count="1">
    <mergeCell ref="A1:I1"/>
  </mergeCells>
  <phoneticPr fontId="1"/>
  <pageMargins left="0.8" right="0.25" top="0.75" bottom="0.75" header="0.3" footer="0.3"/>
  <pageSetup paperSize="9" scale="95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棒高跳</vt:lpstr>
      <vt:lpstr>中学生作成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貴彦</dc:creator>
  <cp:lastModifiedBy>井上 恭治</cp:lastModifiedBy>
  <cp:lastPrinted>2017-12-10T14:22:04Z</cp:lastPrinted>
  <dcterms:created xsi:type="dcterms:W3CDTF">2016-11-14T01:46:22Z</dcterms:created>
  <dcterms:modified xsi:type="dcterms:W3CDTF">2022-01-23T13:15:19Z</dcterms:modified>
</cp:coreProperties>
</file>